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defaultThemeVersion="166925"/>
  <mc:AlternateContent xmlns:mc="http://schemas.openxmlformats.org/markup-compatibility/2006">
    <mc:Choice Requires="x15">
      <x15ac:absPath xmlns:x15ac="http://schemas.microsoft.com/office/spreadsheetml/2010/11/ac" url="C:\Users\Faggot\Desktop\"/>
    </mc:Choice>
  </mc:AlternateContent>
  <xr:revisionPtr revIDLastSave="0" documentId="13_ncr:1_{DCCFBA5A-4E88-4B3B-A308-24153FF0383A}" xr6:coauthVersionLast="47" xr6:coauthVersionMax="47" xr10:uidLastSave="{00000000-0000-0000-0000-000000000000}"/>
  <bookViews>
    <workbookView xWindow="-108" yWindow="-108" windowWidth="23256" windowHeight="12576" xr2:uid="{7A111738-928F-4004-BE45-263B52803A44}"/>
  </bookViews>
  <sheets>
    <sheet name="Retirement Planning"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 i="1" l="1"/>
  <c r="D13" i="1"/>
  <c r="C14" i="1"/>
  <c r="A14" i="1" l="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C13" i="1"/>
  <c r="F14" i="1" s="1"/>
  <c r="G13" i="1"/>
  <c r="L22" i="1"/>
  <c r="K11" i="1"/>
  <c r="L11" i="1" s="1"/>
  <c r="J12" i="1"/>
  <c r="K12" i="1" s="1"/>
  <c r="H10" i="1"/>
  <c r="I10" i="1" s="1"/>
  <c r="H9" i="1"/>
  <c r="B13" i="1"/>
  <c r="B14" i="1" s="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A13" i="1" l="1"/>
  <c r="G14" i="1"/>
  <c r="B15" i="1"/>
  <c r="M22" i="1"/>
  <c r="L23" i="1"/>
  <c r="M23" i="1" s="1"/>
  <c r="G15" i="1" l="1"/>
  <c r="B16" i="1"/>
  <c r="L24" i="1"/>
  <c r="M24" i="1" s="1"/>
  <c r="G16" i="1" l="1"/>
  <c r="B17" i="1"/>
  <c r="L25" i="1"/>
  <c r="M25" i="1" s="1"/>
  <c r="G17" i="1" l="1"/>
  <c r="B18" i="1"/>
  <c r="L26" i="1"/>
  <c r="G18" i="1" l="1"/>
  <c r="B19" i="1"/>
  <c r="L27" i="1"/>
  <c r="G19" i="1" l="1"/>
  <c r="B20" i="1"/>
  <c r="L28" i="1"/>
  <c r="G20" i="1" l="1"/>
  <c r="B21" i="1"/>
  <c r="L29" i="1"/>
  <c r="G21" i="1" l="1"/>
  <c r="B22" i="1"/>
  <c r="L30" i="1"/>
  <c r="G22" i="1" l="1"/>
  <c r="B23" i="1"/>
  <c r="L31" i="1"/>
  <c r="G23" i="1" l="1"/>
  <c r="B24" i="1"/>
  <c r="L32" i="1"/>
  <c r="G24" i="1" l="1"/>
  <c r="B25" i="1"/>
  <c r="L33" i="1"/>
  <c r="G25" i="1" l="1"/>
  <c r="B26" i="1"/>
  <c r="L34" i="1"/>
  <c r="G26" i="1" l="1"/>
  <c r="B27" i="1"/>
  <c r="L35" i="1"/>
  <c r="B28" i="1" l="1"/>
  <c r="G27" i="1"/>
  <c r="L36" i="1"/>
  <c r="B29" i="1" l="1"/>
  <c r="G28" i="1"/>
  <c r="L37" i="1"/>
  <c r="B30" i="1" l="1"/>
  <c r="G29" i="1"/>
  <c r="L38" i="1"/>
  <c r="B31" i="1" l="1"/>
  <c r="G30" i="1"/>
  <c r="L39" i="1"/>
  <c r="B32" i="1" l="1"/>
  <c r="G31" i="1"/>
  <c r="L40" i="1"/>
  <c r="B33" i="1" l="1"/>
  <c r="G32" i="1"/>
  <c r="L41" i="1"/>
  <c r="B34" i="1" l="1"/>
  <c r="G33" i="1"/>
  <c r="L42" i="1"/>
  <c r="B35" i="1" l="1"/>
  <c r="G34" i="1"/>
  <c r="L43" i="1"/>
  <c r="B36" i="1" l="1"/>
  <c r="G35" i="1"/>
  <c r="L44" i="1"/>
  <c r="G36" i="1" l="1"/>
  <c r="B37" i="1"/>
  <c r="L45" i="1"/>
  <c r="L46" i="1" s="1"/>
  <c r="L47" i="1" s="1"/>
  <c r="L48" i="1" s="1"/>
  <c r="L49" i="1" s="1"/>
  <c r="L50" i="1" s="1"/>
  <c r="L51" i="1" s="1"/>
  <c r="L52" i="1" s="1"/>
  <c r="L53" i="1" s="1"/>
  <c r="L54" i="1" s="1"/>
  <c r="L55" i="1" s="1"/>
  <c r="L56" i="1" s="1"/>
  <c r="L57" i="1" s="1"/>
  <c r="L58" i="1" s="1"/>
  <c r="L59" i="1" s="1"/>
  <c r="L60" i="1" s="1"/>
  <c r="L61" i="1" s="1"/>
  <c r="L62" i="1" s="1"/>
  <c r="L63" i="1" s="1"/>
  <c r="L64" i="1" s="1"/>
  <c r="L65" i="1" s="1"/>
  <c r="L66" i="1" s="1"/>
  <c r="L67" i="1" s="1"/>
  <c r="L68" i="1" s="1"/>
  <c r="L69" i="1" s="1"/>
  <c r="L70" i="1" s="1"/>
  <c r="L71" i="1" s="1"/>
  <c r="L72" i="1" s="1"/>
  <c r="L73" i="1" s="1"/>
  <c r="L74" i="1" s="1"/>
  <c r="L75" i="1" s="1"/>
  <c r="L76" i="1" s="1"/>
  <c r="L77" i="1" s="1"/>
  <c r="L78" i="1" s="1"/>
  <c r="L79" i="1" s="1"/>
  <c r="L80" i="1" s="1"/>
  <c r="L81" i="1" s="1"/>
  <c r="L82" i="1" s="1"/>
  <c r="L83" i="1" s="1"/>
  <c r="L84" i="1" s="1"/>
  <c r="L85" i="1" s="1"/>
  <c r="L86" i="1" s="1"/>
  <c r="L87" i="1" s="1"/>
  <c r="L88" i="1" s="1"/>
  <c r="L89" i="1" s="1"/>
  <c r="L90" i="1" s="1"/>
  <c r="L91" i="1" s="1"/>
  <c r="L92" i="1" s="1"/>
  <c r="L93" i="1" s="1"/>
  <c r="L94" i="1" s="1"/>
  <c r="L95" i="1" s="1"/>
  <c r="L96" i="1" s="1"/>
  <c r="L97" i="1" s="1"/>
  <c r="L98" i="1" s="1"/>
  <c r="L99" i="1" s="1"/>
  <c r="L100" i="1" s="1"/>
  <c r="L101" i="1" s="1"/>
  <c r="L102" i="1" s="1"/>
  <c r="L103" i="1" s="1"/>
  <c r="L104" i="1" s="1"/>
  <c r="L105" i="1" s="1"/>
  <c r="G37" i="1" l="1"/>
  <c r="B38" i="1"/>
  <c r="L106" i="1"/>
  <c r="G38" i="1" l="1"/>
  <c r="B39" i="1"/>
  <c r="L107" i="1"/>
  <c r="G39" i="1" l="1"/>
  <c r="B40" i="1"/>
  <c r="L108" i="1"/>
  <c r="G40" i="1" l="1"/>
  <c r="B41" i="1"/>
  <c r="L109" i="1"/>
  <c r="G41" i="1" l="1"/>
  <c r="B42" i="1"/>
  <c r="L110" i="1"/>
  <c r="G42" i="1" l="1"/>
  <c r="B43" i="1"/>
  <c r="L111" i="1"/>
  <c r="G43" i="1" l="1"/>
  <c r="B44" i="1"/>
  <c r="L112" i="1"/>
  <c r="G44" i="1" l="1"/>
  <c r="B45" i="1"/>
  <c r="L113" i="1"/>
  <c r="B46" i="1" l="1"/>
  <c r="G45" i="1"/>
  <c r="L114" i="1"/>
  <c r="G46" i="1" l="1"/>
  <c r="B47" i="1"/>
  <c r="L115" i="1"/>
  <c r="G47" i="1" l="1"/>
  <c r="B48" i="1"/>
  <c r="L116" i="1"/>
  <c r="G48" i="1" l="1"/>
  <c r="B49" i="1"/>
  <c r="L117" i="1"/>
  <c r="G49" i="1" l="1"/>
  <c r="B50" i="1"/>
  <c r="L118" i="1"/>
  <c r="G50" i="1" l="1"/>
  <c r="B51" i="1"/>
  <c r="L119" i="1"/>
  <c r="G51" i="1" l="1"/>
  <c r="B52" i="1"/>
  <c r="L120" i="1"/>
  <c r="G52" i="1" l="1"/>
  <c r="B53" i="1"/>
  <c r="L121" i="1"/>
  <c r="G53" i="1" l="1"/>
  <c r="B54" i="1"/>
  <c r="L122" i="1"/>
  <c r="G54" i="1" l="1"/>
  <c r="B55" i="1"/>
  <c r="L123" i="1"/>
  <c r="G55" i="1" l="1"/>
  <c r="B56" i="1"/>
  <c r="L124" i="1"/>
  <c r="G56" i="1" l="1"/>
  <c r="B57" i="1"/>
  <c r="L125" i="1"/>
  <c r="G57" i="1" l="1"/>
  <c r="B58" i="1"/>
  <c r="L126" i="1"/>
  <c r="G58" i="1" l="1"/>
  <c r="B59" i="1"/>
  <c r="L127" i="1"/>
  <c r="G59" i="1" l="1"/>
  <c r="B60" i="1"/>
  <c r="L128" i="1"/>
  <c r="G60" i="1" l="1"/>
  <c r="B61" i="1"/>
  <c r="L129" i="1"/>
  <c r="G61" i="1" l="1"/>
  <c r="B62" i="1"/>
  <c r="L130" i="1"/>
  <c r="G62" i="1" l="1"/>
  <c r="B63" i="1"/>
  <c r="L131" i="1"/>
  <c r="G63" i="1" l="1"/>
  <c r="B64" i="1"/>
  <c r="L132" i="1"/>
  <c r="G64" i="1" l="1"/>
  <c r="B65" i="1"/>
  <c r="L133" i="1"/>
  <c r="G65" i="1" l="1"/>
  <c r="B66" i="1"/>
  <c r="L134" i="1"/>
  <c r="G66" i="1" l="1"/>
  <c r="B67" i="1"/>
  <c r="L135" i="1"/>
  <c r="G67" i="1" l="1"/>
  <c r="B68" i="1"/>
  <c r="L136" i="1"/>
  <c r="G68" i="1" l="1"/>
  <c r="B69" i="1"/>
  <c r="L137" i="1"/>
  <c r="G69" i="1" l="1"/>
  <c r="B70" i="1"/>
  <c r="L138" i="1"/>
  <c r="G70" i="1" l="1"/>
  <c r="B71" i="1"/>
  <c r="L139" i="1"/>
  <c r="G71" i="1" l="1"/>
  <c r="B72" i="1"/>
  <c r="L140" i="1"/>
  <c r="G72" i="1" l="1"/>
  <c r="B73" i="1"/>
  <c r="L141" i="1"/>
  <c r="G73" i="1" l="1"/>
  <c r="B74" i="1"/>
  <c r="L142" i="1"/>
  <c r="G74" i="1" l="1"/>
  <c r="B75" i="1"/>
  <c r="L143" i="1"/>
  <c r="G75" i="1" l="1"/>
  <c r="B76" i="1"/>
  <c r="L144" i="1"/>
  <c r="G76" i="1" l="1"/>
  <c r="B77" i="1"/>
  <c r="L145" i="1"/>
  <c r="G77" i="1" l="1"/>
  <c r="B78" i="1"/>
  <c r="L146" i="1"/>
  <c r="G78" i="1" l="1"/>
  <c r="B79" i="1"/>
  <c r="L147" i="1"/>
  <c r="G79" i="1" l="1"/>
  <c r="B80" i="1"/>
  <c r="L148" i="1"/>
  <c r="G80" i="1" l="1"/>
  <c r="B81" i="1"/>
  <c r="L149" i="1"/>
  <c r="G81" i="1" l="1"/>
  <c r="B82" i="1"/>
  <c r="L150" i="1"/>
  <c r="G82" i="1" l="1"/>
  <c r="B83" i="1"/>
  <c r="L151" i="1"/>
  <c r="G83" i="1" l="1"/>
  <c r="B84" i="1"/>
  <c r="L152" i="1"/>
  <c r="G84" i="1" l="1"/>
  <c r="B85" i="1"/>
  <c r="L153" i="1"/>
  <c r="G85" i="1" l="1"/>
  <c r="B86" i="1"/>
  <c r="L154" i="1"/>
  <c r="G86" i="1" l="1"/>
  <c r="B87" i="1"/>
  <c r="L155" i="1"/>
  <c r="G87" i="1" l="1"/>
  <c r="B88" i="1"/>
  <c r="L156" i="1"/>
  <c r="G88" i="1" l="1"/>
  <c r="B89" i="1"/>
  <c r="L157" i="1"/>
  <c r="G89" i="1" l="1"/>
  <c r="B90" i="1"/>
  <c r="L158" i="1"/>
  <c r="G90" i="1" l="1"/>
  <c r="B91" i="1"/>
  <c r="L159" i="1"/>
  <c r="G91" i="1" l="1"/>
  <c r="B92" i="1"/>
  <c r="L160" i="1"/>
  <c r="G92" i="1" l="1"/>
  <c r="B93" i="1"/>
  <c r="F94" i="1" s="1"/>
  <c r="L161" i="1"/>
  <c r="G93" i="1" l="1"/>
  <c r="B94" i="1"/>
  <c r="F95" i="1" s="1"/>
  <c r="C93" i="1"/>
  <c r="H93" i="1" s="1"/>
  <c r="L162" i="1"/>
  <c r="G94" i="1" l="1"/>
  <c r="B95" i="1"/>
  <c r="F96" i="1" s="1"/>
  <c r="C94" i="1"/>
  <c r="H94" i="1" s="1"/>
  <c r="L163" i="1"/>
  <c r="G95" i="1" l="1"/>
  <c r="B96" i="1"/>
  <c r="F97" i="1" s="1"/>
  <c r="C95" i="1"/>
  <c r="H95" i="1" s="1"/>
  <c r="L164" i="1"/>
  <c r="G96" i="1" l="1"/>
  <c r="B97" i="1"/>
  <c r="F98" i="1" s="1"/>
  <c r="C96" i="1"/>
  <c r="H96" i="1" s="1"/>
  <c r="L165" i="1"/>
  <c r="G97" i="1" l="1"/>
  <c r="B98" i="1"/>
  <c r="F99" i="1" s="1"/>
  <c r="C97" i="1"/>
  <c r="H97" i="1" s="1"/>
  <c r="L166" i="1"/>
  <c r="G98" i="1" l="1"/>
  <c r="B99" i="1"/>
  <c r="F100" i="1" s="1"/>
  <c r="C98" i="1"/>
  <c r="H98" i="1" s="1"/>
  <c r="L167" i="1"/>
  <c r="G99" i="1" l="1"/>
  <c r="B100" i="1"/>
  <c r="F101" i="1" s="1"/>
  <c r="C99" i="1"/>
  <c r="H99" i="1" s="1"/>
  <c r="L168" i="1"/>
  <c r="G100" i="1" l="1"/>
  <c r="B101" i="1"/>
  <c r="F102" i="1" s="1"/>
  <c r="C100" i="1"/>
  <c r="H100" i="1" s="1"/>
  <c r="L169" i="1"/>
  <c r="G101" i="1" l="1"/>
  <c r="B102" i="1"/>
  <c r="F103" i="1" s="1"/>
  <c r="C101" i="1"/>
  <c r="H101" i="1" s="1"/>
  <c r="L170" i="1"/>
  <c r="G102" i="1" l="1"/>
  <c r="B103" i="1"/>
  <c r="F104" i="1" s="1"/>
  <c r="C102" i="1"/>
  <c r="H102" i="1" s="1"/>
  <c r="L171" i="1"/>
  <c r="G103" i="1" l="1"/>
  <c r="B104" i="1"/>
  <c r="F105" i="1" s="1"/>
  <c r="C103" i="1"/>
  <c r="H103" i="1" s="1"/>
  <c r="L172" i="1"/>
  <c r="G104" i="1" l="1"/>
  <c r="B105" i="1"/>
  <c r="F106" i="1" s="1"/>
  <c r="C104" i="1"/>
  <c r="H104" i="1" s="1"/>
  <c r="L173" i="1"/>
  <c r="G105" i="1" l="1"/>
  <c r="B106" i="1"/>
  <c r="F107" i="1" s="1"/>
  <c r="C105" i="1"/>
  <c r="H105" i="1" s="1"/>
  <c r="L174" i="1"/>
  <c r="G106" i="1" l="1"/>
  <c r="B107" i="1"/>
  <c r="F108" i="1" s="1"/>
  <c r="C106" i="1"/>
  <c r="H106" i="1" s="1"/>
  <c r="L175" i="1"/>
  <c r="G107" i="1" l="1"/>
  <c r="B108" i="1"/>
  <c r="F109" i="1" s="1"/>
  <c r="C107" i="1"/>
  <c r="H107" i="1" s="1"/>
  <c r="L176" i="1"/>
  <c r="G108" i="1" l="1"/>
  <c r="B109" i="1"/>
  <c r="F110" i="1" s="1"/>
  <c r="C108" i="1"/>
  <c r="H108" i="1" s="1"/>
  <c r="L177" i="1"/>
  <c r="G109" i="1" l="1"/>
  <c r="B110" i="1"/>
  <c r="F111" i="1" s="1"/>
  <c r="C109" i="1"/>
  <c r="H109" i="1" s="1"/>
  <c r="L178" i="1"/>
  <c r="G110" i="1" l="1"/>
  <c r="B111" i="1"/>
  <c r="F112" i="1" s="1"/>
  <c r="C110" i="1"/>
  <c r="H110" i="1" s="1"/>
  <c r="L179" i="1"/>
  <c r="G111" i="1" l="1"/>
  <c r="B112" i="1"/>
  <c r="F113" i="1" s="1"/>
  <c r="C111" i="1"/>
  <c r="H111" i="1" s="1"/>
  <c r="L180" i="1"/>
  <c r="G112" i="1" l="1"/>
  <c r="B113" i="1"/>
  <c r="F114" i="1" s="1"/>
  <c r="C112" i="1"/>
  <c r="H112" i="1" s="1"/>
  <c r="L181" i="1"/>
  <c r="G113" i="1" l="1"/>
  <c r="B114" i="1"/>
  <c r="F115" i="1" s="1"/>
  <c r="C113" i="1"/>
  <c r="H113" i="1" s="1"/>
  <c r="L182" i="1"/>
  <c r="G114" i="1" l="1"/>
  <c r="B115" i="1"/>
  <c r="F116" i="1" s="1"/>
  <c r="C114" i="1"/>
  <c r="H114" i="1" s="1"/>
  <c r="L183" i="1"/>
  <c r="G115" i="1" l="1"/>
  <c r="B116" i="1"/>
  <c r="F117" i="1" s="1"/>
  <c r="C115" i="1"/>
  <c r="H115" i="1" s="1"/>
  <c r="L184" i="1"/>
  <c r="G116" i="1" l="1"/>
  <c r="B117" i="1"/>
  <c r="F118" i="1" s="1"/>
  <c r="C116" i="1"/>
  <c r="H116" i="1" s="1"/>
  <c r="L185" i="1"/>
  <c r="G117" i="1" l="1"/>
  <c r="B118" i="1"/>
  <c r="F119" i="1" s="1"/>
  <c r="C117" i="1"/>
  <c r="H117" i="1" s="1"/>
  <c r="L186" i="1"/>
  <c r="G118" i="1" l="1"/>
  <c r="B119" i="1"/>
  <c r="F120" i="1" s="1"/>
  <c r="C118" i="1"/>
  <c r="H118" i="1" s="1"/>
  <c r="L187" i="1"/>
  <c r="G119" i="1" l="1"/>
  <c r="B120" i="1"/>
  <c r="F121" i="1" s="1"/>
  <c r="C119" i="1"/>
  <c r="H119" i="1" s="1"/>
  <c r="L188" i="1"/>
  <c r="G120" i="1" l="1"/>
  <c r="B121" i="1"/>
  <c r="F122" i="1" s="1"/>
  <c r="C120" i="1"/>
  <c r="H120" i="1" s="1"/>
  <c r="L189" i="1"/>
  <c r="G121" i="1" l="1"/>
  <c r="B122" i="1"/>
  <c r="F123" i="1" s="1"/>
  <c r="C121" i="1"/>
  <c r="H121" i="1" s="1"/>
  <c r="L190" i="1"/>
  <c r="G122" i="1" l="1"/>
  <c r="B123" i="1"/>
  <c r="F124" i="1" s="1"/>
  <c r="C122" i="1"/>
  <c r="H122" i="1" s="1"/>
  <c r="L191" i="1"/>
  <c r="G123" i="1" l="1"/>
  <c r="B124" i="1"/>
  <c r="F125" i="1" s="1"/>
  <c r="C123" i="1"/>
  <c r="H123" i="1" s="1"/>
  <c r="L192" i="1"/>
  <c r="G124" i="1" l="1"/>
  <c r="B125" i="1"/>
  <c r="F126" i="1" s="1"/>
  <c r="C124" i="1"/>
  <c r="H124" i="1" s="1"/>
  <c r="L193" i="1"/>
  <c r="G125" i="1" l="1"/>
  <c r="B126" i="1"/>
  <c r="F127" i="1" s="1"/>
  <c r="C125" i="1"/>
  <c r="H125" i="1" s="1"/>
  <c r="L194" i="1"/>
  <c r="G126" i="1" l="1"/>
  <c r="B127" i="1"/>
  <c r="F128" i="1" s="1"/>
  <c r="C126" i="1"/>
  <c r="H126" i="1" s="1"/>
  <c r="L195" i="1"/>
  <c r="G127" i="1" l="1"/>
  <c r="B128" i="1"/>
  <c r="F129" i="1" s="1"/>
  <c r="C127" i="1"/>
  <c r="H127" i="1" s="1"/>
  <c r="L196" i="1"/>
  <c r="G128" i="1" l="1"/>
  <c r="B129" i="1"/>
  <c r="F130" i="1" s="1"/>
  <c r="C128" i="1"/>
  <c r="H128" i="1" s="1"/>
  <c r="L197" i="1"/>
  <c r="G129" i="1" l="1"/>
  <c r="B130" i="1"/>
  <c r="F131" i="1" s="1"/>
  <c r="C129" i="1"/>
  <c r="H129" i="1" s="1"/>
  <c r="L198" i="1"/>
  <c r="G130" i="1" l="1"/>
  <c r="B131" i="1"/>
  <c r="F132" i="1" s="1"/>
  <c r="C130" i="1"/>
  <c r="H130" i="1" s="1"/>
  <c r="L199" i="1"/>
  <c r="G131" i="1" l="1"/>
  <c r="B132" i="1"/>
  <c r="F133" i="1" s="1"/>
  <c r="C131" i="1"/>
  <c r="H131" i="1" s="1"/>
  <c r="L200" i="1"/>
  <c r="G132" i="1" l="1"/>
  <c r="B133" i="1"/>
  <c r="F134" i="1" s="1"/>
  <c r="C132" i="1"/>
  <c r="H132" i="1" s="1"/>
  <c r="L201" i="1"/>
  <c r="G133" i="1" l="1"/>
  <c r="B134" i="1"/>
  <c r="F135" i="1" s="1"/>
  <c r="C133" i="1"/>
  <c r="H133" i="1" s="1"/>
  <c r="L202" i="1"/>
  <c r="G134" i="1" l="1"/>
  <c r="B135" i="1"/>
  <c r="F136" i="1" s="1"/>
  <c r="C134" i="1"/>
  <c r="H134" i="1" s="1"/>
  <c r="L203" i="1"/>
  <c r="G135" i="1" l="1"/>
  <c r="B136" i="1"/>
  <c r="F137" i="1" s="1"/>
  <c r="C135" i="1"/>
  <c r="H135" i="1" s="1"/>
  <c r="L204" i="1"/>
  <c r="G136" i="1" l="1"/>
  <c r="B137" i="1"/>
  <c r="F138" i="1" s="1"/>
  <c r="C136" i="1"/>
  <c r="H136" i="1" s="1"/>
  <c r="L205" i="1"/>
  <c r="G137" i="1" l="1"/>
  <c r="B138" i="1"/>
  <c r="F139" i="1" s="1"/>
  <c r="C137" i="1"/>
  <c r="H137" i="1" s="1"/>
  <c r="L206" i="1"/>
  <c r="G138" i="1" l="1"/>
  <c r="B139" i="1"/>
  <c r="F140" i="1" s="1"/>
  <c r="C138" i="1"/>
  <c r="H138" i="1" s="1"/>
  <c r="L207" i="1"/>
  <c r="G139" i="1" l="1"/>
  <c r="B140" i="1"/>
  <c r="F141" i="1" s="1"/>
  <c r="C139" i="1"/>
  <c r="H139" i="1" s="1"/>
  <c r="L208" i="1"/>
  <c r="G140" i="1" l="1"/>
  <c r="B141" i="1"/>
  <c r="F142" i="1" s="1"/>
  <c r="C140" i="1"/>
  <c r="H140" i="1" s="1"/>
  <c r="L209" i="1"/>
  <c r="G141" i="1" l="1"/>
  <c r="B142" i="1"/>
  <c r="F143" i="1" s="1"/>
  <c r="C141" i="1"/>
  <c r="H141" i="1" s="1"/>
  <c r="L210" i="1"/>
  <c r="G142" i="1" l="1"/>
  <c r="B143" i="1"/>
  <c r="F144" i="1" s="1"/>
  <c r="C142" i="1"/>
  <c r="H142" i="1" s="1"/>
  <c r="L211" i="1"/>
  <c r="G143" i="1" l="1"/>
  <c r="B144" i="1"/>
  <c r="F145" i="1" s="1"/>
  <c r="C143" i="1"/>
  <c r="H143" i="1" s="1"/>
  <c r="L212" i="1"/>
  <c r="G144" i="1" l="1"/>
  <c r="B145" i="1"/>
  <c r="F146" i="1" s="1"/>
  <c r="C144" i="1"/>
  <c r="H144" i="1" s="1"/>
  <c r="L213" i="1"/>
  <c r="G145" i="1" l="1"/>
  <c r="B146" i="1"/>
  <c r="F147" i="1" s="1"/>
  <c r="C145" i="1"/>
  <c r="H145" i="1" s="1"/>
  <c r="L214" i="1"/>
  <c r="G146" i="1" l="1"/>
  <c r="B147" i="1"/>
  <c r="F148" i="1" s="1"/>
  <c r="C146" i="1"/>
  <c r="H146" i="1" s="1"/>
  <c r="L215" i="1"/>
  <c r="G147" i="1" l="1"/>
  <c r="B148" i="1"/>
  <c r="F149" i="1" s="1"/>
  <c r="C147" i="1"/>
  <c r="H147" i="1" s="1"/>
  <c r="L216" i="1"/>
  <c r="L217" i="1" s="1"/>
  <c r="L218" i="1" s="1"/>
  <c r="L219" i="1" s="1"/>
  <c r="L220" i="1" s="1"/>
  <c r="L221" i="1" s="1"/>
  <c r="L222" i="1" s="1"/>
  <c r="L223" i="1" s="1"/>
  <c r="L224" i="1" s="1"/>
  <c r="L225" i="1" s="1"/>
  <c r="L226" i="1" s="1"/>
  <c r="L227" i="1" s="1"/>
  <c r="L228" i="1" s="1"/>
  <c r="L229" i="1" s="1"/>
  <c r="L230" i="1" s="1"/>
  <c r="L231" i="1" s="1"/>
  <c r="L232" i="1" s="1"/>
  <c r="L233" i="1" s="1"/>
  <c r="G148" i="1" l="1"/>
  <c r="B149" i="1"/>
  <c r="F150" i="1" s="1"/>
  <c r="C148" i="1"/>
  <c r="H148" i="1" s="1"/>
  <c r="G149" i="1" l="1"/>
  <c r="C149" i="1"/>
  <c r="H149" i="1" s="1"/>
  <c r="B150" i="1"/>
  <c r="F151" i="1" s="1"/>
  <c r="G150" i="1" l="1"/>
  <c r="B151" i="1"/>
  <c r="F152" i="1" s="1"/>
  <c r="C150" i="1"/>
  <c r="H150" i="1" s="1"/>
  <c r="G151" i="1" l="1"/>
  <c r="B152" i="1"/>
  <c r="F153" i="1" s="1"/>
  <c r="C151" i="1"/>
  <c r="H151" i="1" s="1"/>
  <c r="G152" i="1" l="1"/>
  <c r="B153" i="1"/>
  <c r="F154" i="1" s="1"/>
  <c r="C152" i="1"/>
  <c r="H152" i="1" s="1"/>
  <c r="G153" i="1" l="1"/>
  <c r="B154" i="1"/>
  <c r="F155" i="1" s="1"/>
  <c r="C153" i="1"/>
  <c r="H153" i="1" s="1"/>
  <c r="G154" i="1" l="1"/>
  <c r="B155" i="1"/>
  <c r="F156" i="1" s="1"/>
  <c r="C154" i="1"/>
  <c r="H154" i="1" s="1"/>
  <c r="G155" i="1" l="1"/>
  <c r="B156" i="1"/>
  <c r="F157" i="1" s="1"/>
  <c r="C155" i="1"/>
  <c r="H155" i="1" s="1"/>
  <c r="G156" i="1" l="1"/>
  <c r="B157" i="1"/>
  <c r="F158" i="1" s="1"/>
  <c r="C156" i="1"/>
  <c r="H156" i="1" s="1"/>
  <c r="G157" i="1" l="1"/>
  <c r="B158" i="1"/>
  <c r="F159" i="1" s="1"/>
  <c r="C157" i="1"/>
  <c r="H157" i="1" s="1"/>
  <c r="G158" i="1" l="1"/>
  <c r="B159" i="1"/>
  <c r="F160" i="1" s="1"/>
  <c r="C158" i="1"/>
  <c r="H158" i="1" s="1"/>
  <c r="G159" i="1" l="1"/>
  <c r="B160" i="1"/>
  <c r="F161" i="1" s="1"/>
  <c r="C159" i="1"/>
  <c r="H159" i="1" s="1"/>
  <c r="G160" i="1" l="1"/>
  <c r="B161" i="1"/>
  <c r="F162" i="1" s="1"/>
  <c r="C160" i="1"/>
  <c r="H160" i="1" s="1"/>
  <c r="G161" i="1" l="1"/>
  <c r="B162" i="1"/>
  <c r="F163" i="1" s="1"/>
  <c r="C161" i="1"/>
  <c r="H161" i="1" s="1"/>
  <c r="G162" i="1" l="1"/>
  <c r="B163" i="1"/>
  <c r="F164" i="1" s="1"/>
  <c r="C162" i="1"/>
  <c r="H162" i="1" s="1"/>
  <c r="G163" i="1" l="1"/>
  <c r="B164" i="1"/>
  <c r="F165" i="1" s="1"/>
  <c r="C163" i="1"/>
  <c r="H163" i="1" s="1"/>
  <c r="G164" i="1" l="1"/>
  <c r="B165" i="1"/>
  <c r="F166" i="1" s="1"/>
  <c r="C164" i="1"/>
  <c r="H164" i="1" s="1"/>
  <c r="G165" i="1" l="1"/>
  <c r="B166" i="1"/>
  <c r="F167" i="1" s="1"/>
  <c r="C165" i="1"/>
  <c r="H165" i="1" s="1"/>
  <c r="G166" i="1" l="1"/>
  <c r="B167" i="1"/>
  <c r="F168" i="1" s="1"/>
  <c r="C166" i="1"/>
  <c r="H166" i="1" s="1"/>
  <c r="G167" i="1" l="1"/>
  <c r="B168" i="1"/>
  <c r="F169" i="1" s="1"/>
  <c r="C167" i="1"/>
  <c r="H167" i="1" s="1"/>
  <c r="G168" i="1" l="1"/>
  <c r="B169" i="1"/>
  <c r="F170" i="1" s="1"/>
  <c r="C168" i="1"/>
  <c r="H168" i="1" s="1"/>
  <c r="G169" i="1" l="1"/>
  <c r="B170" i="1"/>
  <c r="F171" i="1" s="1"/>
  <c r="C169" i="1"/>
  <c r="H169" i="1" s="1"/>
  <c r="G170" i="1" l="1"/>
  <c r="B171" i="1"/>
  <c r="F172" i="1" s="1"/>
  <c r="C170" i="1"/>
  <c r="H170" i="1" s="1"/>
  <c r="G171" i="1" l="1"/>
  <c r="B172" i="1"/>
  <c r="F173" i="1" s="1"/>
  <c r="C171" i="1"/>
  <c r="H171" i="1" s="1"/>
  <c r="G172" i="1" l="1"/>
  <c r="B173" i="1"/>
  <c r="F174" i="1" s="1"/>
  <c r="C172" i="1"/>
  <c r="H172" i="1" s="1"/>
  <c r="G173" i="1" l="1"/>
  <c r="B174" i="1"/>
  <c r="F175" i="1" s="1"/>
  <c r="C173" i="1"/>
  <c r="H173" i="1" s="1"/>
  <c r="G174" i="1" l="1"/>
  <c r="B175" i="1"/>
  <c r="F176" i="1" s="1"/>
  <c r="C174" i="1"/>
  <c r="H174" i="1" s="1"/>
  <c r="G175" i="1" l="1"/>
  <c r="B176" i="1"/>
  <c r="F177" i="1" s="1"/>
  <c r="C175" i="1"/>
  <c r="H175" i="1" s="1"/>
  <c r="G176" i="1" l="1"/>
  <c r="B177" i="1"/>
  <c r="F178" i="1" s="1"/>
  <c r="C176" i="1"/>
  <c r="H176" i="1" s="1"/>
  <c r="G177" i="1" l="1"/>
  <c r="B178" i="1"/>
  <c r="F179" i="1" s="1"/>
  <c r="C177" i="1"/>
  <c r="H177" i="1" s="1"/>
  <c r="G178" i="1" l="1"/>
  <c r="B179" i="1"/>
  <c r="F180" i="1" s="1"/>
  <c r="C178" i="1"/>
  <c r="H178" i="1" s="1"/>
  <c r="G179" i="1" l="1"/>
  <c r="B180" i="1"/>
  <c r="F181" i="1" s="1"/>
  <c r="C179" i="1"/>
  <c r="H179" i="1" s="1"/>
  <c r="G180" i="1" l="1"/>
  <c r="B181" i="1"/>
  <c r="F182" i="1" s="1"/>
  <c r="C180" i="1"/>
  <c r="H180" i="1" s="1"/>
  <c r="G181" i="1" l="1"/>
  <c r="B182" i="1"/>
  <c r="F183" i="1" s="1"/>
  <c r="C181" i="1"/>
  <c r="H181" i="1" s="1"/>
  <c r="G182" i="1" l="1"/>
  <c r="B183" i="1"/>
  <c r="F184" i="1" s="1"/>
  <c r="C182" i="1"/>
  <c r="H182" i="1" s="1"/>
  <c r="G183" i="1" l="1"/>
  <c r="B184" i="1"/>
  <c r="F185" i="1" s="1"/>
  <c r="C183" i="1"/>
  <c r="H183" i="1" s="1"/>
  <c r="G184" i="1" l="1"/>
  <c r="B185" i="1"/>
  <c r="F186" i="1" s="1"/>
  <c r="C184" i="1"/>
  <c r="H184" i="1" s="1"/>
  <c r="G185" i="1" l="1"/>
  <c r="B186" i="1"/>
  <c r="F187" i="1" s="1"/>
  <c r="C185" i="1"/>
  <c r="H185" i="1" s="1"/>
  <c r="G186" i="1" l="1"/>
  <c r="B187" i="1"/>
  <c r="F188" i="1" s="1"/>
  <c r="C186" i="1"/>
  <c r="H186" i="1" s="1"/>
  <c r="G187" i="1" l="1"/>
  <c r="B188" i="1"/>
  <c r="F189" i="1" s="1"/>
  <c r="C187" i="1"/>
  <c r="H187" i="1" s="1"/>
  <c r="G188" i="1" l="1"/>
  <c r="B189" i="1"/>
  <c r="F190" i="1" s="1"/>
  <c r="C188" i="1"/>
  <c r="H188" i="1" s="1"/>
  <c r="G189" i="1" l="1"/>
  <c r="B190" i="1"/>
  <c r="F191" i="1" s="1"/>
  <c r="C189" i="1"/>
  <c r="H189" i="1" s="1"/>
  <c r="G190" i="1" l="1"/>
  <c r="B191" i="1"/>
  <c r="F192" i="1" s="1"/>
  <c r="C190" i="1"/>
  <c r="H190" i="1" s="1"/>
  <c r="G191" i="1" l="1"/>
  <c r="B192" i="1"/>
  <c r="F193" i="1" s="1"/>
  <c r="C191" i="1"/>
  <c r="H191" i="1" s="1"/>
  <c r="G192" i="1" l="1"/>
  <c r="B193" i="1"/>
  <c r="F194" i="1" s="1"/>
  <c r="C192" i="1"/>
  <c r="H192" i="1" s="1"/>
  <c r="G193" i="1" l="1"/>
  <c r="B194" i="1"/>
  <c r="F195" i="1" s="1"/>
  <c r="C193" i="1"/>
  <c r="H193" i="1" s="1"/>
  <c r="G194" i="1" l="1"/>
  <c r="B195" i="1"/>
  <c r="F196" i="1" s="1"/>
  <c r="C194" i="1"/>
  <c r="H194" i="1" s="1"/>
  <c r="G195" i="1" l="1"/>
  <c r="B196" i="1"/>
  <c r="F197" i="1" s="1"/>
  <c r="C195" i="1"/>
  <c r="H195" i="1" s="1"/>
  <c r="G196" i="1" l="1"/>
  <c r="B197" i="1"/>
  <c r="F198" i="1" s="1"/>
  <c r="C196" i="1"/>
  <c r="H196" i="1" s="1"/>
  <c r="G197" i="1" l="1"/>
  <c r="B198" i="1"/>
  <c r="F199" i="1" s="1"/>
  <c r="C197" i="1"/>
  <c r="H197" i="1" s="1"/>
  <c r="G198" i="1" l="1"/>
  <c r="B199" i="1"/>
  <c r="F200" i="1" s="1"/>
  <c r="C198" i="1"/>
  <c r="H198" i="1" s="1"/>
  <c r="G199" i="1" l="1"/>
  <c r="B200" i="1"/>
  <c r="F201" i="1" s="1"/>
  <c r="C199" i="1"/>
  <c r="H199" i="1" s="1"/>
  <c r="G200" i="1" l="1"/>
  <c r="B201" i="1"/>
  <c r="F202" i="1" s="1"/>
  <c r="C200" i="1"/>
  <c r="H200" i="1" s="1"/>
  <c r="G201" i="1" l="1"/>
  <c r="B202" i="1"/>
  <c r="F203" i="1" s="1"/>
  <c r="C201" i="1"/>
  <c r="H201" i="1" s="1"/>
  <c r="G202" i="1" l="1"/>
  <c r="B203" i="1"/>
  <c r="F204" i="1" s="1"/>
  <c r="C202" i="1"/>
  <c r="H202" i="1" s="1"/>
  <c r="G203" i="1" l="1"/>
  <c r="B204" i="1"/>
  <c r="F205" i="1" s="1"/>
  <c r="C203" i="1"/>
  <c r="H203" i="1" s="1"/>
  <c r="G204" i="1" l="1"/>
  <c r="B205" i="1"/>
  <c r="F206" i="1" s="1"/>
  <c r="C204" i="1"/>
  <c r="H204" i="1" s="1"/>
  <c r="G205" i="1" l="1"/>
  <c r="B206" i="1"/>
  <c r="F207" i="1" s="1"/>
  <c r="C205" i="1"/>
  <c r="H205" i="1" s="1"/>
  <c r="G206" i="1" l="1"/>
  <c r="B207" i="1"/>
  <c r="F208" i="1" s="1"/>
  <c r="C206" i="1"/>
  <c r="H206" i="1" s="1"/>
  <c r="G207" i="1" l="1"/>
  <c r="B208" i="1"/>
  <c r="F209" i="1" s="1"/>
  <c r="C207" i="1"/>
  <c r="G208" i="1" l="1"/>
  <c r="B209" i="1"/>
  <c r="F210" i="1" s="1"/>
  <c r="C208" i="1"/>
  <c r="G209" i="1" l="1"/>
  <c r="B210" i="1"/>
  <c r="F211" i="1" s="1"/>
  <c r="C209" i="1"/>
  <c r="B211" i="1" l="1"/>
  <c r="F212" i="1" s="1"/>
  <c r="C210" i="1"/>
  <c r="B212" i="1" l="1"/>
  <c r="F213" i="1" s="1"/>
  <c r="C211" i="1"/>
  <c r="B213" i="1" l="1"/>
  <c r="F214" i="1" s="1"/>
  <c r="C212" i="1"/>
  <c r="B214" i="1" l="1"/>
  <c r="F215" i="1" s="1"/>
  <c r="C213" i="1"/>
  <c r="B215" i="1" l="1"/>
  <c r="F216" i="1" s="1"/>
  <c r="C214" i="1"/>
  <c r="B216" i="1" l="1"/>
  <c r="F217" i="1" s="1"/>
  <c r="C215" i="1"/>
  <c r="B217" i="1" l="1"/>
  <c r="F218" i="1" s="1"/>
  <c r="C216" i="1"/>
  <c r="B218" i="1" l="1"/>
  <c r="F219" i="1" s="1"/>
  <c r="C217" i="1"/>
  <c r="B219" i="1" l="1"/>
  <c r="F220" i="1" s="1"/>
  <c r="C218" i="1"/>
  <c r="C219" i="1" l="1"/>
  <c r="B220" i="1"/>
  <c r="F221" i="1" s="1"/>
  <c r="C220" i="1" l="1"/>
  <c r="B221" i="1"/>
  <c r="F222" i="1" s="1"/>
  <c r="C221" i="1" l="1"/>
  <c r="B222" i="1"/>
  <c r="F223" i="1" s="1"/>
  <c r="C222" i="1" l="1"/>
  <c r="B223" i="1"/>
  <c r="F224" i="1" s="1"/>
  <c r="C223" i="1" l="1"/>
  <c r="B224" i="1"/>
  <c r="F225" i="1" s="1"/>
  <c r="C224" i="1" l="1"/>
  <c r="B225" i="1"/>
  <c r="F226" i="1" s="1"/>
  <c r="C225" i="1" l="1"/>
  <c r="B226" i="1"/>
  <c r="F227" i="1" s="1"/>
  <c r="C226" i="1" l="1"/>
  <c r="B227" i="1"/>
  <c r="F228" i="1" s="1"/>
  <c r="C227" i="1" l="1"/>
  <c r="B228" i="1"/>
  <c r="F229" i="1" s="1"/>
  <c r="I9" i="1"/>
  <c r="C228" i="1" l="1"/>
  <c r="B229" i="1"/>
  <c r="F230" i="1" s="1"/>
  <c r="E13" i="1"/>
  <c r="C229" i="1" l="1"/>
  <c r="B230" i="1"/>
  <c r="F231" i="1" s="1"/>
  <c r="E14" i="1"/>
  <c r="E15" i="1"/>
  <c r="C230" i="1" l="1"/>
  <c r="B231" i="1"/>
  <c r="F232" i="1" s="1"/>
  <c r="E16" i="1"/>
  <c r="C231" i="1" l="1"/>
  <c r="B232" i="1"/>
  <c r="F233" i="1" s="1"/>
  <c r="E17" i="1"/>
  <c r="C232" i="1" l="1"/>
  <c r="B233" i="1"/>
  <c r="F234" i="1" s="1"/>
  <c r="E18" i="1"/>
  <c r="C233" i="1" l="1"/>
  <c r="B234" i="1"/>
  <c r="F235" i="1" s="1"/>
  <c r="E19" i="1"/>
  <c r="B235" i="1" l="1"/>
  <c r="C235" i="1" s="1"/>
  <c r="C234" i="1"/>
  <c r="E20" i="1"/>
  <c r="E21" i="1"/>
  <c r="E22" i="1"/>
  <c r="E23" i="1" l="1"/>
  <c r="E24" i="1" l="1"/>
  <c r="E25" i="1" l="1"/>
  <c r="E26" i="1" l="1"/>
  <c r="E27" i="1" l="1"/>
  <c r="E28" i="1" l="1"/>
  <c r="E29" i="1" l="1"/>
  <c r="E30" i="1" l="1"/>
  <c r="E31" i="1" l="1"/>
  <c r="E32" i="1" l="1"/>
  <c r="E33" i="1" l="1"/>
  <c r="E34" i="1" l="1"/>
  <c r="E35" i="1" l="1"/>
  <c r="E36" i="1" l="1"/>
  <c r="E37" i="1" l="1"/>
  <c r="E38" i="1"/>
  <c r="E39" i="1" l="1"/>
  <c r="E40" i="1" l="1"/>
  <c r="E41" i="1" l="1"/>
  <c r="E42" i="1" l="1"/>
  <c r="E43" i="1" l="1"/>
  <c r="E44" i="1" l="1"/>
  <c r="E45" i="1"/>
  <c r="E46" i="1" l="1"/>
  <c r="E47" i="1" l="1"/>
  <c r="E48" i="1" l="1"/>
  <c r="E49" i="1" l="1"/>
  <c r="E50" i="1" l="1"/>
  <c r="E51" i="1" l="1"/>
  <c r="E52" i="1" l="1"/>
  <c r="E53" i="1" l="1"/>
  <c r="E54" i="1" l="1"/>
  <c r="E55" i="1" l="1"/>
  <c r="E56" i="1" l="1"/>
  <c r="E57" i="1" l="1"/>
  <c r="E58" i="1" l="1"/>
  <c r="E59" i="1" l="1"/>
  <c r="E60" i="1" l="1"/>
  <c r="E61" i="1" l="1"/>
  <c r="E62" i="1" l="1"/>
  <c r="E63" i="1" l="1"/>
  <c r="E64" i="1" l="1"/>
  <c r="E65" i="1" l="1"/>
  <c r="E66" i="1" l="1"/>
  <c r="E67" i="1" l="1"/>
  <c r="E68" i="1" l="1"/>
  <c r="E69" i="1" l="1"/>
  <c r="E70" i="1" l="1"/>
  <c r="E71" i="1" l="1"/>
  <c r="E72" i="1" l="1"/>
  <c r="E73" i="1" l="1"/>
  <c r="E74" i="1" l="1"/>
  <c r="E75" i="1" l="1"/>
  <c r="E76" i="1" l="1"/>
  <c r="E77" i="1" l="1"/>
  <c r="E78" i="1" l="1"/>
  <c r="E79" i="1" l="1"/>
  <c r="E80" i="1" l="1"/>
  <c r="E81" i="1" l="1"/>
  <c r="E82" i="1" l="1"/>
  <c r="E83" i="1" l="1"/>
  <c r="E84" i="1" l="1"/>
  <c r="E85" i="1" l="1"/>
  <c r="E86" i="1" l="1"/>
  <c r="E87" i="1" l="1"/>
  <c r="E88" i="1" l="1"/>
  <c r="E89" i="1" l="1"/>
  <c r="E90" i="1" l="1"/>
  <c r="E91" i="1" l="1"/>
  <c r="E92" i="1" l="1"/>
  <c r="E93" i="1" l="1"/>
  <c r="E94" i="1" l="1"/>
  <c r="E95" i="1" l="1"/>
  <c r="E96" i="1" l="1"/>
  <c r="E97" i="1" l="1"/>
  <c r="E98" i="1" l="1"/>
  <c r="E99" i="1" l="1"/>
  <c r="E100" i="1" l="1"/>
  <c r="E101" i="1" l="1"/>
  <c r="E102" i="1" l="1"/>
  <c r="E103" i="1" l="1"/>
  <c r="E104" i="1" l="1"/>
  <c r="E105" i="1" l="1"/>
  <c r="E106" i="1" l="1"/>
  <c r="E107" i="1" l="1"/>
  <c r="E108" i="1" l="1"/>
  <c r="E109" i="1" l="1"/>
  <c r="E110" i="1" l="1"/>
  <c r="E111" i="1" l="1"/>
  <c r="E112" i="1" l="1"/>
  <c r="E113" i="1" l="1"/>
  <c r="E114" i="1" l="1"/>
  <c r="E115" i="1" l="1"/>
  <c r="E116" i="1" l="1"/>
  <c r="E117" i="1" l="1"/>
  <c r="E118" i="1" l="1"/>
  <c r="E119" i="1" l="1"/>
  <c r="E120" i="1" l="1"/>
  <c r="E121" i="1" l="1"/>
  <c r="E122" i="1" l="1"/>
  <c r="E123" i="1" l="1"/>
  <c r="E124" i="1" l="1"/>
  <c r="E125" i="1" l="1"/>
  <c r="E126" i="1" l="1"/>
  <c r="E127" i="1" l="1"/>
  <c r="E128" i="1" l="1"/>
  <c r="E129" i="1" l="1"/>
  <c r="E130" i="1" l="1"/>
  <c r="E131" i="1" l="1"/>
  <c r="E132" i="1" l="1"/>
  <c r="E133" i="1" l="1"/>
  <c r="E134" i="1" l="1"/>
  <c r="E135" i="1" l="1"/>
  <c r="E136" i="1" l="1"/>
  <c r="E137" i="1" l="1"/>
  <c r="E138" i="1" l="1"/>
  <c r="E139" i="1" l="1"/>
  <c r="E140" i="1" l="1"/>
  <c r="E141" i="1" l="1"/>
  <c r="E142" i="1" l="1"/>
  <c r="E143" i="1" l="1"/>
  <c r="E144" i="1" l="1"/>
  <c r="E145" i="1" l="1"/>
  <c r="E146" i="1" l="1"/>
  <c r="E147" i="1" l="1"/>
  <c r="E148" i="1" l="1"/>
  <c r="E149" i="1" l="1"/>
  <c r="E150" i="1" l="1"/>
  <c r="E151" i="1" l="1"/>
  <c r="E152" i="1" l="1"/>
  <c r="E153" i="1" l="1"/>
  <c r="E154" i="1" l="1"/>
  <c r="E155" i="1" l="1"/>
  <c r="E156" i="1" l="1"/>
  <c r="E157" i="1" l="1"/>
  <c r="E158" i="1" l="1"/>
  <c r="E159" i="1" l="1"/>
  <c r="E160" i="1" l="1"/>
  <c r="E161" i="1" l="1"/>
  <c r="E162" i="1" l="1"/>
  <c r="E163" i="1" l="1"/>
  <c r="E164" i="1" l="1"/>
  <c r="E165" i="1" l="1"/>
  <c r="E166" i="1" l="1"/>
  <c r="E167" i="1" l="1"/>
  <c r="E168" i="1" l="1"/>
  <c r="E169" i="1" l="1"/>
  <c r="E170" i="1" l="1"/>
  <c r="E171" i="1" l="1"/>
  <c r="E172" i="1" l="1"/>
  <c r="E173" i="1" l="1"/>
  <c r="E174" i="1" l="1"/>
  <c r="E175" i="1" l="1"/>
  <c r="E176" i="1" l="1"/>
  <c r="E177" i="1" l="1"/>
  <c r="E178" i="1" l="1"/>
  <c r="E179" i="1" l="1"/>
  <c r="E180" i="1" l="1"/>
  <c r="E181" i="1" l="1"/>
  <c r="E182" i="1" l="1"/>
  <c r="E183" i="1" l="1"/>
  <c r="E184" i="1" l="1"/>
  <c r="E185" i="1" l="1"/>
  <c r="E186" i="1" l="1"/>
  <c r="E187" i="1" l="1"/>
  <c r="E188" i="1" l="1"/>
  <c r="E189" i="1" l="1"/>
  <c r="E190" i="1" l="1"/>
  <c r="E191" i="1" l="1"/>
  <c r="E192" i="1" l="1"/>
  <c r="E193" i="1" l="1"/>
  <c r="E194" i="1" l="1"/>
  <c r="E195" i="1" l="1"/>
  <c r="E196" i="1" l="1"/>
  <c r="E197" i="1" l="1"/>
  <c r="E198" i="1" l="1"/>
  <c r="E199" i="1" l="1"/>
  <c r="E200" i="1" l="1"/>
  <c r="E201" i="1" l="1"/>
  <c r="E202" i="1" l="1"/>
  <c r="E203" i="1" l="1"/>
  <c r="E204" i="1" l="1"/>
  <c r="E205" i="1"/>
  <c r="E206" i="1" l="1"/>
  <c r="E207" i="1" l="1"/>
  <c r="E208" i="1" l="1"/>
  <c r="E209" i="1" l="1"/>
  <c r="M83" i="1" l="1"/>
  <c r="M26" i="1"/>
  <c r="M84" i="1" l="1"/>
  <c r="M27" i="1"/>
  <c r="M28" i="1" l="1"/>
  <c r="M85" i="1"/>
  <c r="M29" i="1" l="1"/>
  <c r="M86" i="1"/>
  <c r="M30" i="1" l="1"/>
  <c r="M87" i="1"/>
  <c r="M88" i="1" l="1"/>
  <c r="M31" i="1"/>
  <c r="M89" i="1" l="1"/>
  <c r="M32" i="1"/>
  <c r="M33" i="1" l="1"/>
  <c r="M90" i="1"/>
  <c r="M34" i="1" l="1"/>
  <c r="M91" i="1"/>
  <c r="M92" i="1" l="1"/>
  <c r="M35" i="1"/>
  <c r="M36" i="1" l="1"/>
  <c r="M93" i="1"/>
  <c r="M94" i="1" l="1"/>
  <c r="M37" i="1"/>
  <c r="M38" i="1" l="1"/>
  <c r="M95" i="1"/>
  <c r="M39" i="1" l="1"/>
  <c r="M96" i="1"/>
  <c r="M40" i="1" l="1"/>
  <c r="M97" i="1"/>
  <c r="M98" i="1" l="1"/>
  <c r="M41" i="1"/>
  <c r="M42" i="1" l="1"/>
  <c r="M99" i="1"/>
  <c r="M100" i="1" l="1"/>
  <c r="M43" i="1"/>
  <c r="M101" i="1" l="1"/>
  <c r="M44" i="1"/>
  <c r="M45" i="1" l="1"/>
  <c r="M102" i="1"/>
  <c r="M103" i="1" l="1"/>
  <c r="M46" i="1"/>
  <c r="M104" i="1" l="1"/>
  <c r="M47" i="1"/>
  <c r="M48" i="1" l="1"/>
  <c r="M105" i="1"/>
  <c r="M49" i="1" l="1"/>
  <c r="M106" i="1"/>
  <c r="D96" i="1"/>
  <c r="M107" i="1" l="1"/>
  <c r="M50" i="1"/>
  <c r="D97" i="1"/>
  <c r="M108" i="1" l="1"/>
  <c r="D98" i="1"/>
  <c r="M51" i="1"/>
  <c r="M52" i="1" l="1"/>
  <c r="M109" i="1"/>
  <c r="D99" i="1"/>
  <c r="M53" i="1" l="1"/>
  <c r="M110" i="1"/>
  <c r="D100" i="1"/>
  <c r="M111" i="1" l="1"/>
  <c r="M54" i="1"/>
  <c r="D101" i="1"/>
  <c r="M112" i="1" l="1"/>
  <c r="D102" i="1"/>
  <c r="M55" i="1"/>
  <c r="M56" i="1" l="1"/>
  <c r="M113" i="1"/>
  <c r="D103" i="1"/>
  <c r="M114" i="1" l="1"/>
  <c r="M57" i="1"/>
  <c r="D104" i="1"/>
  <c r="M115" i="1" l="1"/>
  <c r="D105" i="1"/>
  <c r="M58" i="1"/>
  <c r="M59" i="1" l="1"/>
  <c r="M116" i="1"/>
  <c r="D106" i="1"/>
  <c r="M117" i="1" l="1"/>
  <c r="D107" i="1"/>
  <c r="M60" i="1"/>
  <c r="D108" i="1" l="1"/>
  <c r="M61" i="1"/>
  <c r="M118" i="1"/>
  <c r="D109" i="1" l="1"/>
  <c r="M62" i="1"/>
  <c r="M119" i="1"/>
  <c r="D110" i="1" l="1"/>
  <c r="M120" i="1"/>
  <c r="M63" i="1"/>
  <c r="M121" i="1" l="1"/>
  <c r="M64" i="1"/>
  <c r="D111" i="1"/>
  <c r="D112" i="1" l="1"/>
  <c r="M65" i="1"/>
  <c r="M122" i="1"/>
  <c r="D113" i="1" l="1"/>
  <c r="M66" i="1"/>
  <c r="M123" i="1"/>
  <c r="M67" i="1" l="1"/>
  <c r="M124" i="1"/>
  <c r="D114" i="1"/>
  <c r="M125" i="1" l="1"/>
  <c r="D115" i="1"/>
  <c r="M68" i="1"/>
  <c r="D116" i="1" l="1"/>
  <c r="M69" i="1"/>
  <c r="M126" i="1"/>
  <c r="M70" i="1" l="1"/>
  <c r="M127" i="1"/>
  <c r="D117" i="1"/>
  <c r="M128" i="1" l="1"/>
  <c r="M71" i="1"/>
  <c r="D118" i="1"/>
  <c r="M72" i="1" l="1"/>
  <c r="D119" i="1"/>
  <c r="M129" i="1"/>
  <c r="D120" i="1" l="1"/>
  <c r="M130" i="1"/>
  <c r="M73" i="1"/>
  <c r="M131" i="1" l="1"/>
  <c r="M74" i="1"/>
  <c r="D121" i="1"/>
  <c r="M132" i="1" l="1"/>
  <c r="D122" i="1"/>
  <c r="M75" i="1"/>
  <c r="M133" i="1" l="1"/>
  <c r="M76" i="1"/>
  <c r="D123" i="1"/>
  <c r="M134" i="1" l="1"/>
  <c r="M77" i="1"/>
  <c r="D124" i="1"/>
  <c r="M78" i="1" l="1"/>
  <c r="M135" i="1"/>
  <c r="D125" i="1"/>
  <c r="M136" i="1" l="1"/>
  <c r="D126" i="1"/>
  <c r="M79" i="1"/>
  <c r="M80" i="1" l="1"/>
  <c r="M137" i="1"/>
  <c r="D127" i="1"/>
  <c r="M81" i="1" l="1"/>
  <c r="M82" i="1"/>
  <c r="M138" i="1"/>
  <c r="D128" i="1"/>
  <c r="D129" i="1" l="1"/>
  <c r="M139" i="1"/>
  <c r="M140" i="1" l="1"/>
  <c r="D130" i="1"/>
  <c r="D131" i="1" l="1"/>
  <c r="M141" i="1"/>
  <c r="M142" i="1" l="1"/>
  <c r="D132" i="1"/>
  <c r="D133" i="1" l="1"/>
  <c r="M143" i="1"/>
  <c r="M144" i="1" l="1"/>
  <c r="D134" i="1"/>
  <c r="D135" i="1" l="1"/>
  <c r="M145" i="1"/>
  <c r="M146" i="1" l="1"/>
  <c r="D136" i="1"/>
  <c r="M147" i="1" l="1"/>
  <c r="D137" i="1"/>
  <c r="M148" i="1" l="1"/>
  <c r="D138" i="1"/>
  <c r="M149" i="1" l="1"/>
  <c r="D139" i="1"/>
  <c r="M150" i="1" l="1"/>
  <c r="D140" i="1"/>
  <c r="M151" i="1" l="1"/>
  <c r="D141" i="1"/>
  <c r="D142" i="1" l="1"/>
  <c r="M152" i="1"/>
  <c r="M153" i="1" l="1"/>
  <c r="D143" i="1"/>
  <c r="M154" i="1" l="1"/>
  <c r="D144" i="1"/>
  <c r="M155" i="1" l="1"/>
  <c r="D145" i="1"/>
  <c r="D146" i="1" l="1"/>
  <c r="M156" i="1"/>
  <c r="M157" i="1" l="1"/>
  <c r="D147" i="1"/>
  <c r="D148" i="1" l="1"/>
  <c r="M158" i="1"/>
  <c r="M159" i="1" l="1"/>
  <c r="D149" i="1"/>
  <c r="D93" i="1" l="1"/>
  <c r="D150" i="1"/>
  <c r="M160" i="1"/>
  <c r="D94" i="1" l="1"/>
  <c r="M161" i="1"/>
  <c r="D151" i="1"/>
  <c r="D95" i="1" l="1"/>
  <c r="D152" i="1"/>
  <c r="M162" i="1"/>
  <c r="M163" i="1" l="1"/>
  <c r="D153" i="1"/>
  <c r="M164" i="1" l="1"/>
  <c r="D154" i="1"/>
  <c r="D155" i="1" l="1"/>
  <c r="M165" i="1"/>
  <c r="M166" i="1" l="1"/>
  <c r="D156" i="1"/>
  <c r="M167" i="1" l="1"/>
  <c r="D157" i="1"/>
  <c r="M168" i="1" l="1"/>
  <c r="D158" i="1"/>
  <c r="M169" i="1" l="1"/>
  <c r="D159" i="1"/>
  <c r="M170" i="1" l="1"/>
  <c r="D160" i="1"/>
  <c r="M171" i="1" l="1"/>
  <c r="D161" i="1"/>
  <c r="M172" i="1" l="1"/>
  <c r="D162" i="1"/>
  <c r="M173" i="1" l="1"/>
  <c r="D163" i="1"/>
  <c r="M174" i="1" l="1"/>
  <c r="D164" i="1"/>
  <c r="M175" i="1" l="1"/>
  <c r="D165" i="1"/>
  <c r="M176" i="1" l="1"/>
  <c r="D166" i="1"/>
  <c r="M177" i="1" l="1"/>
  <c r="D167" i="1"/>
  <c r="M178" i="1" l="1"/>
  <c r="D168" i="1"/>
  <c r="M179" i="1" l="1"/>
  <c r="D169" i="1"/>
  <c r="M180" i="1" l="1"/>
  <c r="D170" i="1"/>
  <c r="M181" i="1" l="1"/>
  <c r="D171" i="1"/>
  <c r="M182" i="1" l="1"/>
  <c r="D172" i="1"/>
  <c r="M183" i="1" l="1"/>
  <c r="D173" i="1"/>
  <c r="M184" i="1" l="1"/>
  <c r="D174" i="1"/>
  <c r="M185" i="1" l="1"/>
  <c r="D175" i="1"/>
  <c r="M186" i="1" l="1"/>
  <c r="D176" i="1"/>
  <c r="M187" i="1" l="1"/>
  <c r="D177" i="1"/>
  <c r="M188" i="1" l="1"/>
  <c r="D178" i="1"/>
  <c r="M189" i="1" l="1"/>
  <c r="D179" i="1"/>
  <c r="M190" i="1" l="1"/>
  <c r="D180" i="1"/>
  <c r="M191" i="1" l="1"/>
  <c r="D181" i="1"/>
  <c r="M192" i="1" l="1"/>
  <c r="D182" i="1"/>
  <c r="M193" i="1" l="1"/>
  <c r="D183" i="1"/>
  <c r="M194" i="1" l="1"/>
  <c r="D184" i="1"/>
  <c r="M195" i="1" l="1"/>
  <c r="D185" i="1"/>
  <c r="M196" i="1" l="1"/>
  <c r="D186" i="1"/>
  <c r="M197" i="1" l="1"/>
  <c r="D187" i="1"/>
  <c r="D188" i="1" l="1"/>
  <c r="M198" i="1"/>
  <c r="M199" i="1" l="1"/>
  <c r="D189" i="1"/>
  <c r="M200" i="1" l="1"/>
  <c r="D190" i="1"/>
  <c r="M201" i="1" l="1"/>
  <c r="D191" i="1"/>
  <c r="M202" i="1" l="1"/>
  <c r="D192" i="1"/>
  <c r="M203" i="1" l="1"/>
  <c r="D193" i="1"/>
  <c r="D194" i="1" l="1"/>
  <c r="M204" i="1"/>
  <c r="M205" i="1" l="1"/>
  <c r="D195" i="1"/>
  <c r="M206" i="1" l="1"/>
  <c r="D196" i="1"/>
  <c r="M207" i="1" l="1"/>
  <c r="D197" i="1"/>
  <c r="M208" i="1" l="1"/>
  <c r="D198" i="1"/>
  <c r="M209" i="1" l="1"/>
  <c r="D199" i="1"/>
  <c r="M210" i="1" l="1"/>
  <c r="D200" i="1"/>
  <c r="M211" i="1" l="1"/>
  <c r="D201" i="1"/>
  <c r="M212" i="1" l="1"/>
  <c r="D202" i="1"/>
  <c r="D203" i="1" l="1"/>
  <c r="M213" i="1"/>
  <c r="M214" i="1" l="1"/>
  <c r="D204" i="1"/>
  <c r="D205" i="1" l="1"/>
  <c r="M216" i="1"/>
  <c r="M215" i="1"/>
  <c r="D206" i="1" l="1"/>
  <c r="M217" i="1"/>
  <c r="D207" i="1" l="1"/>
  <c r="M218" i="1"/>
  <c r="D208" i="1" l="1"/>
  <c r="M219" i="1"/>
  <c r="D209" i="1" l="1"/>
  <c r="M220" i="1"/>
  <c r="D210" i="1" l="1"/>
  <c r="M221" i="1"/>
  <c r="D211" i="1" l="1"/>
  <c r="M222" i="1"/>
  <c r="D212" i="1" l="1"/>
  <c r="M223" i="1"/>
  <c r="D213" i="1" l="1"/>
  <c r="M224" i="1"/>
  <c r="D214" i="1" l="1"/>
  <c r="M225" i="1"/>
  <c r="D215" i="1" l="1"/>
  <c r="M226" i="1"/>
  <c r="D216" i="1" l="1"/>
  <c r="M227" i="1"/>
  <c r="D217" i="1" l="1"/>
  <c r="M228" i="1"/>
  <c r="D218" i="1" l="1"/>
  <c r="M229" i="1"/>
  <c r="D219" i="1" l="1"/>
  <c r="M230" i="1"/>
  <c r="D220" i="1" l="1"/>
  <c r="M231" i="1" l="1"/>
  <c r="J14" i="1"/>
  <c r="K14" i="1" s="1"/>
  <c r="D221" i="1"/>
  <c r="M232" i="1"/>
  <c r="D222" i="1" l="1"/>
  <c r="M233" i="1"/>
  <c r="D223" i="1" l="1"/>
  <c r="D224" i="1" l="1"/>
  <c r="D225" i="1" l="1"/>
  <c r="D226" i="1" l="1"/>
  <c r="H13" i="1" l="1"/>
  <c r="H14" i="1"/>
  <c r="D14" i="1" s="1"/>
  <c r="F15" i="1" l="1"/>
  <c r="C15" i="1"/>
  <c r="H15" i="1" s="1"/>
  <c r="D15" i="1" s="1"/>
  <c r="F16" i="1" l="1"/>
  <c r="C16" i="1"/>
  <c r="H16" i="1" s="1"/>
  <c r="D16" i="1" s="1"/>
  <c r="F17" i="1" l="1"/>
  <c r="C17" i="1"/>
  <c r="H17" i="1" s="1"/>
  <c r="D17" i="1" s="1"/>
  <c r="F18" i="1" l="1"/>
  <c r="C18" i="1"/>
  <c r="H18" i="1" s="1"/>
  <c r="D18" i="1" s="1"/>
  <c r="F19" i="1" l="1"/>
  <c r="C19" i="1"/>
  <c r="C83" i="1" l="1"/>
  <c r="H83" i="1" s="1"/>
  <c r="D83" i="1" s="1"/>
  <c r="F84" i="1" l="1"/>
  <c r="C84" i="1"/>
  <c r="H84" i="1" s="1"/>
  <c r="D84" i="1"/>
  <c r="C85" i="1" l="1"/>
  <c r="H85" i="1" s="1"/>
  <c r="D85" i="1" s="1"/>
  <c r="F85" i="1"/>
  <c r="C86" i="1" l="1"/>
  <c r="H86" i="1" s="1"/>
  <c r="D86" i="1" s="1"/>
  <c r="F86" i="1"/>
  <c r="C87" i="1" l="1"/>
  <c r="H87" i="1" s="1"/>
  <c r="D87" i="1" s="1"/>
  <c r="F87" i="1"/>
  <c r="C88" i="1" l="1"/>
  <c r="H88" i="1" s="1"/>
  <c r="D88" i="1" s="1"/>
  <c r="F88" i="1"/>
  <c r="C89" i="1" l="1"/>
  <c r="H89" i="1" s="1"/>
  <c r="D89" i="1" s="1"/>
  <c r="F89" i="1"/>
  <c r="C90" i="1" l="1"/>
  <c r="H90" i="1" s="1"/>
  <c r="D90" i="1" s="1"/>
  <c r="F90" i="1"/>
  <c r="C91" i="1" l="1"/>
  <c r="H91" i="1" s="1"/>
  <c r="D91" i="1" s="1"/>
  <c r="F91" i="1"/>
  <c r="F92" i="1" l="1"/>
  <c r="C92" i="1"/>
  <c r="H92" i="1" s="1"/>
  <c r="D92" i="1"/>
  <c r="F93" i="1" s="1"/>
  <c r="H19" i="1"/>
  <c r="D19" i="1" s="1"/>
  <c r="C20" i="1" l="1"/>
  <c r="H20" i="1" s="1"/>
  <c r="D20" i="1" s="1"/>
  <c r="F20" i="1"/>
  <c r="C21" i="1" l="1"/>
  <c r="H21" i="1" s="1"/>
  <c r="D21" i="1" s="1"/>
  <c r="F21" i="1"/>
  <c r="C22" i="1" l="1"/>
  <c r="H22" i="1" s="1"/>
  <c r="D22" i="1" s="1"/>
  <c r="F22" i="1"/>
  <c r="C23" i="1" l="1"/>
  <c r="H23" i="1" s="1"/>
  <c r="D23" i="1" s="1"/>
  <c r="F23" i="1"/>
  <c r="C24" i="1" l="1"/>
  <c r="H24" i="1" s="1"/>
  <c r="D24" i="1" s="1"/>
  <c r="F24" i="1"/>
  <c r="C25" i="1" l="1"/>
  <c r="H25" i="1" s="1"/>
  <c r="D25" i="1" s="1"/>
  <c r="F25" i="1"/>
  <c r="C26" i="1" l="1"/>
  <c r="H26" i="1" s="1"/>
  <c r="D26" i="1" s="1"/>
  <c r="F26" i="1"/>
  <c r="C27" i="1" l="1"/>
  <c r="H27" i="1" s="1"/>
  <c r="D27" i="1" s="1"/>
  <c r="F27" i="1"/>
  <c r="C28" i="1" l="1"/>
  <c r="H28" i="1" s="1"/>
  <c r="D28" i="1" s="1"/>
  <c r="F28" i="1"/>
  <c r="C29" i="1" l="1"/>
  <c r="H29" i="1" s="1"/>
  <c r="D29" i="1" s="1"/>
  <c r="F29" i="1"/>
  <c r="C30" i="1" l="1"/>
  <c r="H30" i="1" s="1"/>
  <c r="D30" i="1" s="1"/>
  <c r="F30" i="1"/>
  <c r="C31" i="1" l="1"/>
  <c r="H31" i="1" s="1"/>
  <c r="D31" i="1" s="1"/>
  <c r="F31" i="1"/>
  <c r="C32" i="1" l="1"/>
  <c r="H32" i="1" s="1"/>
  <c r="D32" i="1" s="1"/>
  <c r="F32" i="1"/>
  <c r="C33" i="1" l="1"/>
  <c r="H33" i="1" s="1"/>
  <c r="D33" i="1" s="1"/>
  <c r="F33" i="1"/>
  <c r="C34" i="1" l="1"/>
  <c r="H34" i="1" s="1"/>
  <c r="D34" i="1" s="1"/>
  <c r="F34" i="1"/>
  <c r="C35" i="1" l="1"/>
  <c r="H35" i="1" s="1"/>
  <c r="D35" i="1" s="1"/>
  <c r="F35" i="1"/>
  <c r="C36" i="1" l="1"/>
  <c r="H36" i="1" s="1"/>
  <c r="D36" i="1" s="1"/>
  <c r="F36" i="1"/>
  <c r="C37" i="1" l="1"/>
  <c r="H37" i="1" s="1"/>
  <c r="D37" i="1" s="1"/>
  <c r="F37" i="1"/>
  <c r="C38" i="1" l="1"/>
  <c r="H38" i="1" s="1"/>
  <c r="D38" i="1" s="1"/>
  <c r="F38" i="1"/>
  <c r="C39" i="1" l="1"/>
  <c r="H39" i="1" s="1"/>
  <c r="D39" i="1" s="1"/>
  <c r="F39" i="1"/>
  <c r="F40" i="1" l="1"/>
  <c r="C40" i="1"/>
  <c r="H40" i="1" s="1"/>
  <c r="D40" i="1" s="1"/>
  <c r="C41" i="1" l="1"/>
  <c r="H41" i="1" s="1"/>
  <c r="D41" i="1" s="1"/>
  <c r="F41" i="1"/>
  <c r="C42" i="1" l="1"/>
  <c r="H42" i="1" s="1"/>
  <c r="D42" i="1" s="1"/>
  <c r="F42" i="1"/>
  <c r="C43" i="1" l="1"/>
  <c r="H43" i="1" s="1"/>
  <c r="D43" i="1" s="1"/>
  <c r="F43" i="1"/>
  <c r="C44" i="1" l="1"/>
  <c r="H44" i="1" s="1"/>
  <c r="D44" i="1" s="1"/>
  <c r="F44" i="1"/>
  <c r="C45" i="1" l="1"/>
  <c r="H45" i="1" s="1"/>
  <c r="D45" i="1" s="1"/>
  <c r="F45" i="1"/>
  <c r="C46" i="1" l="1"/>
  <c r="H46" i="1" s="1"/>
  <c r="D46" i="1" s="1"/>
  <c r="F46" i="1"/>
  <c r="C47" i="1" l="1"/>
  <c r="H47" i="1" s="1"/>
  <c r="D47" i="1" s="1"/>
  <c r="F47" i="1"/>
  <c r="C48" i="1" l="1"/>
  <c r="H48" i="1" s="1"/>
  <c r="D48" i="1" s="1"/>
  <c r="F48" i="1"/>
  <c r="C49" i="1" l="1"/>
  <c r="H49" i="1" s="1"/>
  <c r="D49" i="1" s="1"/>
  <c r="F49" i="1"/>
  <c r="C50" i="1" l="1"/>
  <c r="H50" i="1" s="1"/>
  <c r="D50" i="1" s="1"/>
  <c r="F50" i="1"/>
  <c r="C51" i="1" l="1"/>
  <c r="H51" i="1" s="1"/>
  <c r="D51" i="1" s="1"/>
  <c r="F51" i="1"/>
  <c r="F52" i="1" l="1"/>
  <c r="C52" i="1"/>
  <c r="H52" i="1" s="1"/>
  <c r="D52" i="1" s="1"/>
  <c r="F53" i="1" l="1"/>
  <c r="C53" i="1"/>
  <c r="H53" i="1" s="1"/>
  <c r="D53" i="1" s="1"/>
  <c r="F54" i="1" l="1"/>
  <c r="C54" i="1"/>
  <c r="H54" i="1" s="1"/>
  <c r="D54" i="1" s="1"/>
  <c r="C55" i="1" l="1"/>
  <c r="H55" i="1" s="1"/>
  <c r="D55" i="1" s="1"/>
  <c r="F55" i="1"/>
  <c r="C56" i="1" l="1"/>
  <c r="H56" i="1" s="1"/>
  <c r="D56" i="1" s="1"/>
  <c r="F56" i="1"/>
  <c r="C57" i="1" l="1"/>
  <c r="F57" i="1"/>
  <c r="F5" i="1" a="1"/>
  <c r="F5" i="1" l="1"/>
  <c r="F4" i="1" s="1"/>
  <c r="H57" i="1" s="1"/>
  <c r="D57" i="1" s="1"/>
  <c r="C58" i="1" l="1"/>
  <c r="H58" i="1" s="1"/>
  <c r="D58" i="1" s="1"/>
  <c r="F58" i="1"/>
  <c r="C59" i="1" l="1"/>
  <c r="H59" i="1" s="1"/>
  <c r="D59" i="1" s="1"/>
  <c r="F59" i="1"/>
  <c r="C60" i="1" l="1"/>
  <c r="H60" i="1" s="1"/>
  <c r="D60" i="1" s="1"/>
  <c r="F60" i="1"/>
  <c r="C61" i="1" l="1"/>
  <c r="H61" i="1" s="1"/>
  <c r="D61" i="1" s="1"/>
  <c r="F61" i="1"/>
  <c r="C62" i="1" l="1"/>
  <c r="H62" i="1" s="1"/>
  <c r="D62" i="1" s="1"/>
  <c r="F62" i="1"/>
  <c r="C63" i="1" l="1"/>
  <c r="H63" i="1" s="1"/>
  <c r="D63" i="1" s="1"/>
  <c r="F63" i="1"/>
  <c r="C64" i="1" l="1"/>
  <c r="H64" i="1" s="1"/>
  <c r="D64" i="1" s="1"/>
  <c r="F64" i="1"/>
  <c r="C65" i="1" l="1"/>
  <c r="H65" i="1" s="1"/>
  <c r="D65" i="1" s="1"/>
  <c r="F65" i="1"/>
  <c r="C66" i="1" l="1"/>
  <c r="H66" i="1" s="1"/>
  <c r="D66" i="1" s="1"/>
  <c r="F66" i="1"/>
  <c r="C67" i="1" l="1"/>
  <c r="H67" i="1" s="1"/>
  <c r="D67" i="1" s="1"/>
  <c r="F67" i="1"/>
  <c r="C68" i="1" l="1"/>
  <c r="H68" i="1" s="1"/>
  <c r="D68" i="1" s="1"/>
  <c r="F68" i="1"/>
  <c r="F69" i="1" l="1"/>
  <c r="C69" i="1"/>
  <c r="H69" i="1" s="1"/>
  <c r="D69" i="1" s="1"/>
  <c r="F70" i="1" l="1"/>
  <c r="C70" i="1"/>
  <c r="H70" i="1" s="1"/>
  <c r="D70" i="1" s="1"/>
  <c r="F71" i="1" l="1"/>
  <c r="C71" i="1"/>
  <c r="H71" i="1" s="1"/>
  <c r="D71" i="1" s="1"/>
  <c r="C72" i="1" l="1"/>
  <c r="H72" i="1" s="1"/>
  <c r="D72" i="1" s="1"/>
  <c r="F72" i="1"/>
  <c r="F73" i="1" l="1"/>
  <c r="C73" i="1"/>
  <c r="H73" i="1" s="1"/>
  <c r="D73" i="1" s="1"/>
  <c r="F74" i="1" l="1"/>
  <c r="C74" i="1"/>
  <c r="H74" i="1" s="1"/>
  <c r="D74" i="1" s="1"/>
  <c r="F75" i="1" l="1"/>
  <c r="C75" i="1"/>
  <c r="H75" i="1" s="1"/>
  <c r="D75" i="1" s="1"/>
  <c r="C76" i="1" l="1"/>
  <c r="H76" i="1" s="1"/>
  <c r="D76" i="1" s="1"/>
  <c r="F76" i="1"/>
  <c r="F77" i="1" l="1"/>
  <c r="C77" i="1"/>
  <c r="H77" i="1" s="1"/>
  <c r="D77" i="1" s="1"/>
  <c r="F78" i="1" l="1"/>
  <c r="C78" i="1"/>
  <c r="H78" i="1" s="1"/>
  <c r="D78" i="1" s="1"/>
  <c r="F79" i="1" l="1"/>
  <c r="C79" i="1"/>
  <c r="H79" i="1" s="1"/>
  <c r="D79" i="1" s="1"/>
  <c r="F80" i="1" l="1"/>
  <c r="C80" i="1"/>
  <c r="H80" i="1" s="1"/>
  <c r="D80" i="1" s="1"/>
  <c r="C81" i="1" l="1"/>
  <c r="H81" i="1" s="1"/>
  <c r="D81" i="1" s="1"/>
  <c r="F81" i="1"/>
  <c r="C82" i="1" l="1"/>
  <c r="H82" i="1" s="1"/>
  <c r="D82" i="1" s="1"/>
  <c r="F83" i="1" s="1"/>
  <c r="F8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<sst xmlns="http://schemas.openxmlformats.org/spreadsheetml/2006/main" count="236" uniqueCount="21">
  <si>
    <t>Current Salary</t>
  </si>
  <si>
    <t xml:space="preserve">Expected Annual Salary Increase </t>
  </si>
  <si>
    <t>% Salary into Retirement</t>
  </si>
  <si>
    <t>% ROI</t>
  </si>
  <si>
    <t>Life Expectancy</t>
  </si>
  <si>
    <t xml:space="preserve">Age </t>
  </si>
  <si>
    <t>Retirement Age</t>
  </si>
  <si>
    <t>Annual Spending in Retirement</t>
  </si>
  <si>
    <t>Balance at Retirement</t>
  </si>
  <si>
    <t>Current Age</t>
  </si>
  <si>
    <t>`</t>
  </si>
  <si>
    <t>C</t>
  </si>
  <si>
    <t>Annual Spending</t>
  </si>
  <si>
    <t>Salary</t>
  </si>
  <si>
    <t>Contribution</t>
  </si>
  <si>
    <t>B</t>
  </si>
  <si>
    <t>B13</t>
  </si>
  <si>
    <t>End Balance</t>
  </si>
  <si>
    <t>Beginning Balance</t>
  </si>
  <si>
    <t>Return on $</t>
  </si>
  <si>
    <t>Start Balance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</si>
</sst>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
    <numFmt numFmtId="165" formatCode="&quot;$&quot;#,##0.00"/>
  </numFmts>
  <fonts count="7"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b/>
      <sz val="11.5"/>
      <color theme="1"/>
      <name val="Calibri"/>
      <family val="2"/>
      <scheme val="minor"/>
    </font>
    <font>
      <b/>
      <sz val="10"/>
      <color rgb="FF232629"/>
      <name val="Calibri"/>
      <family val="2"/>
      <scheme val="minor"/>
    </font>
    <font>
      <b/>
      <sz val="14"/>
      <color theme="1"/>
      <name val="Calibri"/>
      <family val="2"/>
      <scheme val="minor"/>
    </font>
  </fonts>
  <fills count="4">
    <fill>
      <patternFill patternType="none"/>
    </fill>
    <fill>
      <patternFill patternType="gray125"/>
    </fill>
    <fill>
      <patternFill patternType="solid">
        <fgColor theme="5" tint="0.39997558519241921"/>
        <bgColor indexed="64"/>
      </patternFill>
    </fill>
    <fill>
      <patternFill patternType="solid">
        <fgColor theme="9" tint="0.39997558519241921"/>
        <bgColor indexed="64"/>
      </patternFill>
    </fill>
  </fills>
  <borders count="2">
    <border>
      <left/>
      <right/>
      <top/>
      <bottom/>
      <diagonal/>
    </border>
    <border>
      <left style="thick">
        <color indexed="64"/>
      </left>
      <right style="thick">
        <color indexed="64"/>
      </right>
      <top style="thick">
        <color indexed="64"/>
      </top>
      <bottom style="thick">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5">
    <xf numFmtId="0" fontId="0" fillId="0" borderId="0" xfId="0"/>
    <xf numFmtId="0" fontId="3" fillId="0" borderId="0" xfId="0" applyFont="1" applyFill="1" applyBorder="1" applyAlignment="1">
      <alignment horizontal="left" wrapText="1"/>
    </xf>
    <xf numFmtId="0" fontId="0" fillId="0" borderId="0" xfId="0" applyFont="1"/>
    <xf numFmtId="164" fontId="0" fillId="0" borderId="0" xfId="0" applyNumberFormat="1"/>
    <xf numFmtId="0" fontId="3" fillId="0" borderId="0" xfId="0" applyFont="1"/>
    <xf numFmtId="165" fontId="0" fillId="0" borderId="0" xfId="0" applyNumberFormat="1"/>
    <xf numFmtId="165" fontId="0" fillId="0" borderId="0" xfId="1" applyNumberFormat="1" applyFont="1"/>
    <xf numFmtId="0" fontId="6" fillId="0" borderId="0" xfId="0" applyFont="1"/>
    <xf numFmtId="0" fontId="2" fillId="0" borderId="1" xfId="0" applyFont="1" applyFill="1" applyBorder="1" applyAlignment="1">
      <alignment horizontal="center" vertical="center" wrapText="1"/>
    </xf>
    <xf numFmtId="8" fontId="2" fillId="2" borderId="1" xfId="0" applyNumberFormat="1" applyFont="1" applyFill="1" applyBorder="1"/>
    <xf numFmtId="165" fontId="5" fillId="2" borderId="1" xfId="1" applyNumberFormat="1" applyFont="1" applyFill="1" applyBorder="1"/>
    <xf numFmtId="165" fontId="4" fillId="3" borderId="1" xfId="1" applyNumberFormat="1" applyFont="1" applyFill="1" applyBorder="1" applyAlignment="1">
      <alignment horizontal="center" vertical="center"/>
    </xf>
    <xf numFmtId="10" fontId="4" fillId="3" borderId="1" xfId="2" applyNumberFormat="1" applyFont="1" applyFill="1" applyBorder="1" applyAlignment="1">
      <alignment horizontal="center" vertical="center"/>
    </xf>
    <xf numFmtId="0" fontId="4" fillId="3" borderId="1" xfId="0" applyFont="1" applyFill="1" applyBorder="1" applyAlignment="1">
      <alignment horizontal="center" vertical="center"/>
    </xf>
    <xf numFmtId="0" fontId="2" fillId="3" borderId="1" xfId="0" applyFont="1" applyFill="1" applyBorder="1" applyAlignment="1">
      <alignment horizontal="center" vertical="center"/>
    </xf>
  </cellXfs>
  <cellStyles count="3">
    <cellStyle name="Currency" xfId="1" builtinId="4"/>
    <cellStyle name="Normal" xfId="0" builtinId="0"/>
    <cellStyle name="Percent" xfId="2" builtinId="5"/>
  </cellStyles>
  <dxfs count="2">
    <dxf>
      <numFmt numFmtId="164" formatCode=";;;"/>
    </dxf>
    <dxf>
      <numFmt numFmtId="164" formatCode=";;;"/>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533400</xdr:colOff>
      <xdr:row>1</xdr:row>
      <xdr:rowOff>64769</xdr:rowOff>
    </xdr:from>
    <xdr:to>
      <xdr:col>15</xdr:col>
      <xdr:colOff>38100</xdr:colOff>
      <xdr:row>20</xdr:row>
      <xdr:rowOff>85724</xdr:rowOff>
    </xdr:to>
    <xdr:sp macro="" textlink="">
      <xdr:nvSpPr>
        <xdr:cNvPr id="2" name="TextBox 1">
          <a:extLst>
            <a:ext uri="{FF2B5EF4-FFF2-40B4-BE49-F238E27FC236}">
              <a16:creationId xmlns:a16="http://schemas.microsoft.com/office/drawing/2014/main" id="{C32C1BEB-5FBB-4BC8-B27D-F56C5CE0D7E7}"/>
            </a:ext>
          </a:extLst>
        </xdr:cNvPr>
        <xdr:cNvSpPr txBox="1"/>
      </xdr:nvSpPr>
      <xdr:spPr>
        <a:xfrm>
          <a:off x="10763250" y="245744"/>
          <a:ext cx="4457700" cy="49168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Instructions and</a:t>
          </a:r>
          <a:r>
            <a:rPr lang="en-US" sz="1100" b="1" baseline="0"/>
            <a:t> Restrictions:</a:t>
          </a:r>
        </a:p>
        <a:p>
          <a:r>
            <a:rPr lang="en-US" sz="1100" baseline="0"/>
            <a:t>Human age limited to 200 years of life</a:t>
          </a:r>
        </a:p>
        <a:p>
          <a:r>
            <a:rPr lang="en-US" sz="1100" baseline="0"/>
            <a:t>Green filled cells entail user input</a:t>
          </a:r>
        </a:p>
        <a:p>
          <a:r>
            <a:rPr lang="en-US" sz="1100" baseline="0"/>
            <a:t>Orange filled cells entail program output</a:t>
          </a:r>
        </a:p>
        <a:p>
          <a:r>
            <a:rPr lang="en-US" sz="1100" baseline="0"/>
            <a:t>Age is starting age of saving to death</a:t>
          </a:r>
        </a:p>
        <a:p>
          <a:r>
            <a:rPr lang="en-US" sz="1100" baseline="0"/>
            <a:t>Beginning Balance is the balance at year start</a:t>
          </a:r>
        </a:p>
        <a:p>
          <a:r>
            <a:rPr lang="en-US" sz="1100" baseline="0"/>
            <a:t>End Balance is the blanace at year's end</a:t>
          </a:r>
        </a:p>
        <a:p>
          <a:r>
            <a:rPr lang="en-US" sz="1100" baseline="0"/>
            <a:t>Retirement age must be higher than current age</a:t>
          </a:r>
        </a:p>
        <a:p>
          <a:r>
            <a:rPr lang="en-US" sz="1100" baseline="0"/>
            <a:t>Life expectancy must be higher than retirement age</a:t>
          </a:r>
        </a:p>
        <a:p>
          <a:r>
            <a:rPr lang="en-US" sz="1100" baseline="0"/>
            <a:t>Keep all values reasonable ex. do not put 400% ROI</a:t>
          </a:r>
        </a:p>
        <a:p>
          <a:r>
            <a:rPr lang="en-US" sz="1100" baseline="0"/>
            <a:t>All calculations assume contributions and ROI at the end of the year. ROI calculations do not accrue onto the present year's contributions, due to both ROI and contribution being input one the same day.</a:t>
          </a:r>
        </a:p>
        <a:p>
          <a:r>
            <a:rPr lang="en-US" sz="1100" baseline="0"/>
            <a:t>Life expectancy and retirement are assume to be enabled at the beginning of the year</a:t>
          </a:r>
        </a:p>
        <a:p>
          <a:r>
            <a:rPr lang="en-US" sz="1100" baseline="0"/>
            <a:t>ROI is assumed to continue into retirement.</a:t>
          </a:r>
          <a:endParaRPr lang="en-US" sz="1100"/>
        </a:p>
        <a:p>
          <a:r>
            <a:rPr lang="en-US" sz="1100" b="1"/>
            <a:t>Observations:</a:t>
          </a:r>
        </a:p>
        <a:p>
          <a:r>
            <a:rPr lang="en-US" sz="1100" b="0"/>
            <a:t>The earlier you start saving the more money</a:t>
          </a:r>
          <a:r>
            <a:rPr lang="en-US" sz="1100" b="0" baseline="0"/>
            <a:t> you will have to spend in retirement</a:t>
          </a:r>
        </a:p>
        <a:p>
          <a:r>
            <a:rPr lang="en-US" sz="1100" b="0"/>
            <a:t>If you retire too early, you may not have that much to spend yearly</a:t>
          </a:r>
        </a:p>
        <a:p>
          <a:r>
            <a:rPr lang="en-US" sz="1100" b="0"/>
            <a:t>If you retire too late, you may not</a:t>
          </a:r>
          <a:r>
            <a:rPr lang="en-US" sz="1100" b="0" baseline="0"/>
            <a:t> have enough time to spend reasonably and enjoy life</a:t>
          </a:r>
        </a:p>
        <a:p>
          <a:r>
            <a:rPr lang="en-US" sz="1100" b="0" baseline="0"/>
            <a:t>If you do not put enough money into retirement, unless you have a very high and consistent ROI, you may not have enough money in retirement.</a:t>
          </a:r>
        </a:p>
        <a:p>
          <a:r>
            <a:rPr lang="en-US" sz="1100" b="0" baseline="0"/>
            <a:t>Salary % increase and ROI both compount the balance at retirement</a:t>
          </a:r>
        </a:p>
        <a:p>
          <a:r>
            <a:rPr lang="en-US" sz="1100" b="0" baseline="0"/>
            <a:t>This calculator uses weighted averages of % salary saved, ROI, and % salary increase. If this calculator were to be very accurate, there'd be options to change the percentages by year</a:t>
          </a:r>
          <a:endParaRPr lang="en-US" sz="11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DB0C4-F4DE-460C-9771-634DA3401550}">
  <sheetPr codeName="Sheet1"/>
  <dimension ref="A1:T235"/>
  <sheetViews>
    <sheetView tabSelected="1" topLeftCell="A5" zoomScale="80" zoomScaleNormal="80" workbookViewId="0">
      <selection activeCell="H58" sqref="H58"/>
    </sheetView>
  </sheetViews>
  <sheetFormatPr defaultRowHeight="14.4" x14ac:dyDescent="0.3"/>
  <cols>
    <col min="1" max="1" width="11.21875" customWidth="1"/>
    <col min="2" max="2" width="14.88671875" customWidth="1"/>
    <col min="3" max="3" width="19.77734375" customWidth="1"/>
    <col min="4" max="4" width="17.21875" bestFit="1" customWidth="1"/>
    <col min="5" max="7" width="17.21875" customWidth="1"/>
    <col min="8" max="8" width="17.44140625" customWidth="1"/>
    <col min="9" max="9" width="16.88671875" bestFit="1" customWidth="1"/>
    <col min="10" max="10" width="27.77734375" bestFit="1" customWidth="1"/>
  </cols>
  <sheetData>
    <row r="1" spans="1:20" x14ac:dyDescent="0.3">
      <c r="A1" t="s">
        <v>10</v>
      </c>
    </row>
    <row r="2" spans="1:20" ht="15" thickBot="1" x14ac:dyDescent="0.35">
      <c r="B2" s="2"/>
      <c r="C2" s="2"/>
    </row>
    <row r="3" spans="1:20" ht="16.2" thickTop="1" thickBot="1" x14ac:dyDescent="0.35">
      <c r="B3" s="8" t="s">
        <v>20</v>
      </c>
      <c r="C3" s="11">
        <v>2000</v>
      </c>
    </row>
    <row r="4" spans="1:20" ht="30" thickTop="1" thickBot="1" x14ac:dyDescent="0.35">
      <c r="B4" s="8" t="s">
        <v>0</v>
      </c>
      <c r="C4" s="11">
        <v>40000</v>
      </c>
      <c r="E4" s="8" t="s">
        <v>7</v>
      </c>
      <c r="F4" s="9">
        <f ca="1">-PMT(C7,C8-C9,F5)</f>
        <v>126401.47780659259</v>
      </c>
    </row>
    <row r="5" spans="1:20" ht="44.4" thickTop="1" thickBot="1" x14ac:dyDescent="0.35">
      <c r="B5" s="8" t="s">
        <v>1</v>
      </c>
      <c r="C5" s="12">
        <v>0.04</v>
      </c>
      <c r="E5" s="8" t="s">
        <v>8</v>
      </c>
      <c r="F5" s="10" cm="1">
        <f t="array" aca="1" ref="F5" ca="1">INDIRECT(K12,TRUE)</f>
        <v>1781495.4212722529</v>
      </c>
      <c r="R5" s="5"/>
      <c r="S5" s="5"/>
    </row>
    <row r="6" spans="1:20" ht="30" thickTop="1" thickBot="1" x14ac:dyDescent="0.35">
      <c r="B6" s="8" t="s">
        <v>2</v>
      </c>
      <c r="C6" s="12">
        <v>0.15</v>
      </c>
      <c r="S6" s="5"/>
      <c r="T6" s="5"/>
    </row>
    <row r="7" spans="1:20" ht="16.8" customHeight="1" thickTop="1" thickBot="1" x14ac:dyDescent="0.35">
      <c r="B7" s="8" t="s">
        <v>3</v>
      </c>
      <c r="C7" s="12">
        <v>0.05</v>
      </c>
      <c r="T7" s="5"/>
    </row>
    <row r="8" spans="1:20" ht="21" customHeight="1" thickTop="1" thickBot="1" x14ac:dyDescent="0.35">
      <c r="B8" s="8" t="s">
        <v>4</v>
      </c>
      <c r="C8" s="13">
        <v>85</v>
      </c>
    </row>
    <row r="9" spans="1:20" ht="18.600000000000001" customHeight="1" thickTop="1" thickBot="1" x14ac:dyDescent="0.35">
      <c r="B9" s="8" t="s">
        <v>6</v>
      </c>
      <c r="C9" s="14">
        <v>60</v>
      </c>
      <c r="G9" s="3" t="s">
        <v>11</v>
      </c>
      <c r="H9" s="3">
        <f>C8-C10+13</f>
        <v>82</v>
      </c>
      <c r="I9" s="3" t="str">
        <f>_xlfn.CONCAT(G9:H9)</f>
        <v>C82</v>
      </c>
      <c r="J9" s="3"/>
    </row>
    <row r="10" spans="1:20" ht="18.600000000000001" customHeight="1" thickTop="1" thickBot="1" x14ac:dyDescent="0.35">
      <c r="B10" s="8" t="s">
        <v>9</v>
      </c>
      <c r="C10" s="14">
        <v>16</v>
      </c>
      <c r="G10" s="3" t="s">
        <v>15</v>
      </c>
      <c r="H10" s="3">
        <f>C8-C10+13</f>
        <v>82</v>
      </c>
      <c r="I10" s="3" t="str">
        <f>_xlfn.CONCAT(G10:H10)</f>
        <v>B82</v>
      </c>
      <c r="J10" s="3" t="s">
        <v>16</v>
      </c>
    </row>
    <row r="11" spans="1:20" ht="15" thickTop="1" x14ac:dyDescent="0.3">
      <c r="B11" s="2"/>
      <c r="C11" s="2"/>
      <c r="I11" s="3"/>
      <c r="J11" s="3" t="s">
        <v>15</v>
      </c>
      <c r="K11" s="3">
        <f>C9-C10+13</f>
        <v>57</v>
      </c>
      <c r="L11" s="3" t="str">
        <f>_xlfn.CONCAT(J11,K11)</f>
        <v>B57</v>
      </c>
    </row>
    <row r="12" spans="1:20" ht="15.6" x14ac:dyDescent="0.3">
      <c r="B12" s="1" t="s">
        <v>5</v>
      </c>
      <c r="C12" s="1" t="s">
        <v>18</v>
      </c>
      <c r="D12" s="4" t="s">
        <v>17</v>
      </c>
      <c r="E12" s="4" t="s">
        <v>14</v>
      </c>
      <c r="F12" s="4" t="s">
        <v>19</v>
      </c>
      <c r="G12" s="4" t="s">
        <v>13</v>
      </c>
      <c r="H12" s="4" t="s">
        <v>12</v>
      </c>
      <c r="I12" s="3" t="s">
        <v>11</v>
      </c>
      <c r="J12" s="3">
        <f>C9-C10+13</f>
        <v>57</v>
      </c>
      <c r="K12" s="3" t="str">
        <f>_xlfn.CONCAT(I12,J12)</f>
        <v>C57</v>
      </c>
    </row>
    <row r="13" spans="1:20" ht="18" x14ac:dyDescent="0.35">
      <c r="A13" s="7" t="str">
        <f>IF(B13=$C$8,"Deceased",IF(B13=$C$9,"Retired",IF(OR(B13&lt;&gt;$C$8,B13&lt;&gt;$C$9),"")))</f>
        <v/>
      </c>
      <c r="B13">
        <f>C10</f>
        <v>16</v>
      </c>
      <c r="C13" s="6">
        <f>C3</f>
        <v>2000</v>
      </c>
      <c r="D13" s="5">
        <f>C13+E13+F13</f>
        <v>8100</v>
      </c>
      <c r="E13" s="5">
        <f>IF(G13*$C$6=0,"",G13*$C$6)</f>
        <v>6000</v>
      </c>
      <c r="F13" s="5">
        <f>C13*C7</f>
        <v>100</v>
      </c>
      <c r="G13" s="6">
        <f>C4</f>
        <v>40000</v>
      </c>
      <c r="H13" s="6">
        <f t="shared" ref="H13:H44" si="0">IF(AND(L22&gt;=$C$9,L22&lt;=$C$8,C13&gt;1),$F$4,0)</f>
        <v>0</v>
      </c>
      <c r="I13" s="3"/>
      <c r="J13" s="3"/>
      <c r="K13" s="3"/>
    </row>
    <row r="14" spans="1:20" ht="18" x14ac:dyDescent="0.35">
      <c r="A14" s="7" t="str">
        <f>IF(B14=$C$8,"Deceased",IF(B14=$C$9,"Retired",IF(OR(B14&lt;&gt;$C$8,B14&lt;&gt;$C$9),"")))</f>
        <v/>
      </c>
      <c r="B14">
        <f>IF(B13&lt;$C$8,B13+1,"")</f>
        <v>17</v>
      </c>
      <c r="C14" s="5">
        <f>IF(B14&lt;&gt;"",D13,0)</f>
        <v>8100</v>
      </c>
      <c r="D14" s="5">
        <f t="shared" ref="D14:D77" si="1">IF(B14="","",(D13*(1+$C$7))+(G14*$C$6)-H14)</f>
        <v>14745</v>
      </c>
      <c r="E14" s="5">
        <f t="shared" ref="E14:E77" si="2">IF(G14*$C$6=0,"",G14*$C$6)</f>
        <v>6240</v>
      </c>
      <c r="F14" s="5">
        <f>IF(B13&lt;&gt;"",D13*$C$7,0)</f>
        <v>405</v>
      </c>
      <c r="G14" s="6">
        <f t="shared" ref="G14:G77" si="3">IF(B14&lt;$C$9,G13*(1+$C$5),0)</f>
        <v>41600</v>
      </c>
      <c r="H14" s="6">
        <f t="shared" si="0"/>
        <v>0</v>
      </c>
      <c r="I14" s="3" t="s">
        <v>15</v>
      </c>
      <c r="J14" s="3">
        <f>MAX(L22:L231)</f>
        <v>225</v>
      </c>
      <c r="K14" s="3" t="str">
        <f>_xlfn.CONCAT(I14:J14)</f>
        <v>B225</v>
      </c>
    </row>
    <row r="15" spans="1:20" ht="18" x14ac:dyDescent="0.35">
      <c r="A15" s="7" t="str">
        <f t="shared" ref="A15:A77" si="4">IF(B15=$C$8,"Deceased",IF(B15=$C$9,"Retired",IF(OR(B15&lt;&gt;$C$8,B15&lt;&gt;$C$9),"")))</f>
        <v/>
      </c>
      <c r="B15">
        <f t="shared" ref="B15:B78" si="5">IF(B14&lt;$C$8,B14+1,"")</f>
        <v>18</v>
      </c>
      <c r="C15" s="5">
        <f t="shared" ref="C15:C78" si="6">IF(B15&lt;&gt;"",D14,0)</f>
        <v>14745</v>
      </c>
      <c r="D15" s="5">
        <f t="shared" si="1"/>
        <v>21971.85</v>
      </c>
      <c r="E15" s="5">
        <f t="shared" si="2"/>
        <v>6489.5999999999995</v>
      </c>
      <c r="F15" s="5">
        <f>IF(B14&lt;&gt;"",D14*$C$7,0)</f>
        <v>737.25</v>
      </c>
      <c r="G15" s="6">
        <f t="shared" si="3"/>
        <v>43264</v>
      </c>
      <c r="H15" s="6">
        <f t="shared" si="0"/>
        <v>0</v>
      </c>
      <c r="I15" s="3"/>
      <c r="J15" s="3"/>
      <c r="K15" s="3"/>
    </row>
    <row r="16" spans="1:20" ht="18" x14ac:dyDescent="0.35">
      <c r="A16" s="7" t="str">
        <f t="shared" si="4"/>
        <v/>
      </c>
      <c r="B16">
        <f t="shared" si="5"/>
        <v>19</v>
      </c>
      <c r="C16" s="5">
        <f t="shared" si="6"/>
        <v>21971.85</v>
      </c>
      <c r="D16" s="5">
        <f t="shared" si="1"/>
        <v>29819.626500000002</v>
      </c>
      <c r="E16" s="5">
        <f t="shared" si="2"/>
        <v>6749.1840000000002</v>
      </c>
      <c r="F16" s="5">
        <f t="shared" ref="F16:F77" si="7">IF(B15&lt;&gt;"",D15*$C$7,0)</f>
        <v>1098.5925</v>
      </c>
      <c r="G16" s="6">
        <f t="shared" si="3"/>
        <v>44994.560000000005</v>
      </c>
      <c r="H16" s="6">
        <f t="shared" si="0"/>
        <v>0</v>
      </c>
      <c r="I16" s="3"/>
      <c r="J16" s="3"/>
      <c r="K16" s="3"/>
    </row>
    <row r="17" spans="1:15" ht="18" x14ac:dyDescent="0.35">
      <c r="A17" s="7" t="str">
        <f t="shared" si="4"/>
        <v/>
      </c>
      <c r="B17">
        <f t="shared" si="5"/>
        <v>20</v>
      </c>
      <c r="C17" s="5">
        <f t="shared" si="6"/>
        <v>29819.626500000002</v>
      </c>
      <c r="D17" s="5">
        <f t="shared" si="1"/>
        <v>38329.759185000003</v>
      </c>
      <c r="E17" s="5">
        <f t="shared" si="2"/>
        <v>7019.1513600000008</v>
      </c>
      <c r="F17" s="5">
        <f t="shared" si="7"/>
        <v>1490.9813250000002</v>
      </c>
      <c r="G17" s="6">
        <f t="shared" si="3"/>
        <v>46794.342400000009</v>
      </c>
      <c r="H17" s="6">
        <f t="shared" si="0"/>
        <v>0</v>
      </c>
      <c r="I17" s="3"/>
      <c r="J17" s="3"/>
      <c r="K17" s="3"/>
    </row>
    <row r="18" spans="1:15" ht="18" x14ac:dyDescent="0.35">
      <c r="A18" s="7" t="str">
        <f t="shared" si="4"/>
        <v/>
      </c>
      <c r="B18">
        <f t="shared" si="5"/>
        <v>21</v>
      </c>
      <c r="C18" s="5">
        <f t="shared" si="6"/>
        <v>38329.759185000003</v>
      </c>
      <c r="D18" s="5">
        <f t="shared" si="1"/>
        <v>47546.164558650002</v>
      </c>
      <c r="E18" s="5">
        <f t="shared" si="2"/>
        <v>7299.9174144000017</v>
      </c>
      <c r="F18" s="5">
        <f t="shared" si="7"/>
        <v>1916.4879592500001</v>
      </c>
      <c r="G18" s="6">
        <f t="shared" si="3"/>
        <v>48666.116096000012</v>
      </c>
      <c r="H18" s="6">
        <f t="shared" si="0"/>
        <v>0</v>
      </c>
      <c r="I18" s="3"/>
      <c r="J18" s="3"/>
      <c r="K18" s="3"/>
    </row>
    <row r="19" spans="1:15" ht="18" x14ac:dyDescent="0.35">
      <c r="A19" s="7" t="str">
        <f t="shared" si="4"/>
        <v/>
      </c>
      <c r="B19">
        <f t="shared" si="5"/>
        <v>22</v>
      </c>
      <c r="C19" s="5">
        <f t="shared" si="6"/>
        <v>47546.164558650002</v>
      </c>
      <c r="D19" s="5">
        <f t="shared" si="1"/>
        <v>57515.386897558506</v>
      </c>
      <c r="E19" s="5">
        <f t="shared" si="2"/>
        <v>7591.9141109760021</v>
      </c>
      <c r="F19" s="5">
        <f t="shared" si="7"/>
        <v>2377.3082279325004</v>
      </c>
      <c r="G19" s="6">
        <f t="shared" si="3"/>
        <v>50612.760739840014</v>
      </c>
      <c r="H19" s="6">
        <f t="shared" si="0"/>
        <v>0</v>
      </c>
      <c r="I19" s="3"/>
      <c r="J19" s="3"/>
      <c r="K19" s="3"/>
    </row>
    <row r="20" spans="1:15" ht="18" x14ac:dyDescent="0.35">
      <c r="A20" s="7" t="str">
        <f t="shared" si="4"/>
        <v/>
      </c>
      <c r="B20">
        <f t="shared" si="5"/>
        <v>23</v>
      </c>
      <c r="C20" s="5">
        <f t="shared" si="6"/>
        <v>57515.386897558506</v>
      </c>
      <c r="D20" s="5">
        <f t="shared" si="1"/>
        <v>68286.746917851473</v>
      </c>
      <c r="E20" s="5">
        <f t="shared" si="2"/>
        <v>7895.5906754150419</v>
      </c>
      <c r="F20" s="5">
        <f t="shared" si="7"/>
        <v>2875.7693448779255</v>
      </c>
      <c r="G20" s="6">
        <f t="shared" si="3"/>
        <v>52637.271169433618</v>
      </c>
      <c r="H20" s="6">
        <f t="shared" si="0"/>
        <v>0</v>
      </c>
      <c r="I20" s="3"/>
      <c r="J20" s="3"/>
      <c r="K20" s="3"/>
    </row>
    <row r="21" spans="1:15" ht="18" x14ac:dyDescent="0.35">
      <c r="A21" s="7" t="str">
        <f t="shared" si="4"/>
        <v/>
      </c>
      <c r="B21">
        <f t="shared" si="5"/>
        <v>24</v>
      </c>
      <c r="C21" s="5">
        <f>IF(B21&lt;&gt;"",D20,0)</f>
        <v>68286.746917851473</v>
      </c>
      <c r="D21" s="5">
        <f t="shared" si="1"/>
        <v>79912.498566175695</v>
      </c>
      <c r="E21" s="5">
        <f>IF(G21*$C$6=0,"",G21*$C$6)</f>
        <v>8211.4143024316454</v>
      </c>
      <c r="F21" s="5">
        <f t="shared" si="7"/>
        <v>3414.3373458925739</v>
      </c>
      <c r="G21" s="6">
        <f t="shared" si="3"/>
        <v>54742.762016210967</v>
      </c>
      <c r="H21" s="6">
        <f t="shared" si="0"/>
        <v>0</v>
      </c>
      <c r="I21" s="3"/>
      <c r="J21" s="3"/>
      <c r="K21" s="3"/>
      <c r="L21" s="3"/>
      <c r="M21" s="3"/>
      <c r="N21" s="3"/>
      <c r="O21" s="3"/>
    </row>
    <row r="22" spans="1:15" ht="18" x14ac:dyDescent="0.35">
      <c r="A22" s="7" t="str">
        <f t="shared" si="4"/>
        <v/>
      </c>
      <c r="B22">
        <f t="shared" si="5"/>
        <v>25</v>
      </c>
      <c r="C22" s="5">
        <f t="shared" si="6"/>
        <v>79912.498566175695</v>
      </c>
      <c r="D22" s="5">
        <f t="shared" si="1"/>
        <v>92447.99436901338</v>
      </c>
      <c r="E22" s="5">
        <f t="shared" si="2"/>
        <v>8539.8708745289114</v>
      </c>
      <c r="F22" s="5">
        <f t="shared" si="7"/>
        <v>3995.624928308785</v>
      </c>
      <c r="G22" s="6">
        <f t="shared" si="3"/>
        <v>56932.472496859409</v>
      </c>
      <c r="H22" s="6">
        <f t="shared" si="0"/>
        <v>0</v>
      </c>
      <c r="I22" s="3"/>
      <c r="J22" s="3"/>
      <c r="K22" s="3" t="s">
        <v>15</v>
      </c>
      <c r="L22" s="3">
        <f>C10</f>
        <v>16</v>
      </c>
      <c r="M22" s="3" t="str">
        <f t="shared" ref="M22:M79" si="8">IF(L22&lt;&gt;"",_xlfn.CONCAT(K22:L22),"")</f>
        <v>B16</v>
      </c>
      <c r="N22" s="3"/>
      <c r="O22" s="3"/>
    </row>
    <row r="23" spans="1:15" ht="18" x14ac:dyDescent="0.35">
      <c r="A23" s="7" t="str">
        <f t="shared" si="4"/>
        <v/>
      </c>
      <c r="B23">
        <f t="shared" si="5"/>
        <v>26</v>
      </c>
      <c r="C23" s="5">
        <f t="shared" si="6"/>
        <v>92447.99436901338</v>
      </c>
      <c r="D23" s="5">
        <f t="shared" si="1"/>
        <v>105951.85979697412</v>
      </c>
      <c r="E23" s="5">
        <f t="shared" si="2"/>
        <v>8881.4657095100665</v>
      </c>
      <c r="F23" s="5">
        <f t="shared" si="7"/>
        <v>4622.3997184506688</v>
      </c>
      <c r="G23" s="6">
        <f t="shared" si="3"/>
        <v>59209.771396733784</v>
      </c>
      <c r="H23" s="6">
        <f t="shared" si="0"/>
        <v>0</v>
      </c>
      <c r="I23" s="3"/>
      <c r="J23" s="3"/>
      <c r="K23" s="3" t="s">
        <v>15</v>
      </c>
      <c r="L23" s="3">
        <f>L22+1</f>
        <v>17</v>
      </c>
      <c r="M23" s="3" t="str">
        <f t="shared" si="8"/>
        <v>B17</v>
      </c>
      <c r="N23" s="3"/>
      <c r="O23" s="3"/>
    </row>
    <row r="24" spans="1:15" ht="18" x14ac:dyDescent="0.35">
      <c r="A24" s="7" t="str">
        <f t="shared" si="4"/>
        <v/>
      </c>
      <c r="B24">
        <f t="shared" si="5"/>
        <v>27</v>
      </c>
      <c r="C24" s="5">
        <f t="shared" si="6"/>
        <v>105951.85979697412</v>
      </c>
      <c r="D24" s="5">
        <f t="shared" si="1"/>
        <v>120486.1771247133</v>
      </c>
      <c r="E24" s="5">
        <f t="shared" si="2"/>
        <v>9236.7243378904695</v>
      </c>
      <c r="F24" s="5">
        <f t="shared" si="7"/>
        <v>5297.5929898487066</v>
      </c>
      <c r="G24" s="6">
        <f t="shared" si="3"/>
        <v>61578.162252603135</v>
      </c>
      <c r="H24" s="6">
        <f t="shared" si="0"/>
        <v>0</v>
      </c>
      <c r="I24" s="3"/>
      <c r="J24" s="3"/>
      <c r="K24" s="3" t="s">
        <v>15</v>
      </c>
      <c r="L24" s="3">
        <f t="shared" ref="L24:L87" si="9">L23+1</f>
        <v>18</v>
      </c>
      <c r="M24" s="3" t="str">
        <f t="shared" si="8"/>
        <v>B18</v>
      </c>
      <c r="N24" s="3"/>
      <c r="O24" s="3"/>
    </row>
    <row r="25" spans="1:15" ht="18" x14ac:dyDescent="0.35">
      <c r="A25" s="7" t="str">
        <f t="shared" si="4"/>
        <v/>
      </c>
      <c r="B25">
        <f t="shared" si="5"/>
        <v>28</v>
      </c>
      <c r="C25" s="5">
        <f t="shared" si="6"/>
        <v>120486.1771247133</v>
      </c>
      <c r="D25" s="5">
        <f t="shared" si="1"/>
        <v>136116.67929235505</v>
      </c>
      <c r="E25" s="5">
        <f t="shared" si="2"/>
        <v>9606.1933114060885</v>
      </c>
      <c r="F25" s="5">
        <f t="shared" si="7"/>
        <v>6024.3088562356652</v>
      </c>
      <c r="G25" s="6">
        <f t="shared" si="3"/>
        <v>64041.288742707264</v>
      </c>
      <c r="H25" s="6">
        <f t="shared" si="0"/>
        <v>0</v>
      </c>
      <c r="I25" s="3"/>
      <c r="J25" s="3"/>
      <c r="K25" s="3" t="s">
        <v>15</v>
      </c>
      <c r="L25" s="3">
        <f t="shared" si="9"/>
        <v>19</v>
      </c>
      <c r="M25" s="3" t="str">
        <f t="shared" si="8"/>
        <v>B19</v>
      </c>
      <c r="N25" s="3"/>
      <c r="O25" s="3"/>
    </row>
    <row r="26" spans="1:15" ht="18" x14ac:dyDescent="0.35">
      <c r="A26" s="7" t="str">
        <f t="shared" si="4"/>
        <v/>
      </c>
      <c r="B26">
        <f t="shared" si="5"/>
        <v>29</v>
      </c>
      <c r="C26" s="5">
        <f t="shared" si="6"/>
        <v>136116.67929235505</v>
      </c>
      <c r="D26" s="5">
        <f t="shared" si="1"/>
        <v>152912.95430083515</v>
      </c>
      <c r="E26" s="5">
        <f t="shared" si="2"/>
        <v>9990.4410438623327</v>
      </c>
      <c r="F26" s="5">
        <f t="shared" si="7"/>
        <v>6805.8339646177528</v>
      </c>
      <c r="G26" s="6">
        <f t="shared" si="3"/>
        <v>66602.940292415558</v>
      </c>
      <c r="H26" s="6">
        <f t="shared" si="0"/>
        <v>0</v>
      </c>
      <c r="I26" s="3"/>
      <c r="J26" s="3"/>
      <c r="K26" s="3" t="s">
        <v>15</v>
      </c>
      <c r="L26" s="3">
        <f t="shared" si="9"/>
        <v>20</v>
      </c>
      <c r="M26" s="3" t="str">
        <f t="shared" si="8"/>
        <v>B20</v>
      </c>
      <c r="N26" s="3"/>
      <c r="O26" s="3"/>
    </row>
    <row r="27" spans="1:15" ht="18" x14ac:dyDescent="0.35">
      <c r="A27" s="7" t="str">
        <f t="shared" si="4"/>
        <v/>
      </c>
      <c r="B27">
        <f t="shared" si="5"/>
        <v>30</v>
      </c>
      <c r="C27" s="5">
        <f t="shared" si="6"/>
        <v>152912.95430083515</v>
      </c>
      <c r="D27" s="5">
        <f t="shared" si="1"/>
        <v>170948.66070149373</v>
      </c>
      <c r="E27" s="5">
        <f t="shared" si="2"/>
        <v>10390.058685616827</v>
      </c>
      <c r="F27" s="5">
        <f t="shared" si="7"/>
        <v>7645.6477150417577</v>
      </c>
      <c r="G27" s="6">
        <f t="shared" si="3"/>
        <v>69267.057904112182</v>
      </c>
      <c r="H27" s="6">
        <f t="shared" si="0"/>
        <v>0</v>
      </c>
      <c r="I27" s="3"/>
      <c r="J27" s="3"/>
      <c r="K27" s="3" t="s">
        <v>15</v>
      </c>
      <c r="L27" s="3">
        <f t="shared" si="9"/>
        <v>21</v>
      </c>
      <c r="M27" s="3" t="str">
        <f t="shared" si="8"/>
        <v>B21</v>
      </c>
      <c r="N27" s="3"/>
      <c r="O27" s="3"/>
    </row>
    <row r="28" spans="1:15" ht="18" x14ac:dyDescent="0.35">
      <c r="A28" s="7" t="str">
        <f t="shared" si="4"/>
        <v/>
      </c>
      <c r="B28">
        <f t="shared" si="5"/>
        <v>31</v>
      </c>
      <c r="C28" s="5">
        <f t="shared" si="6"/>
        <v>170948.66070149373</v>
      </c>
      <c r="D28" s="5">
        <f t="shared" si="1"/>
        <v>190301.75476960995</v>
      </c>
      <c r="E28" s="5">
        <f t="shared" si="2"/>
        <v>10805.661033041501</v>
      </c>
      <c r="F28" s="5">
        <f t="shared" si="7"/>
        <v>8547.4330350746877</v>
      </c>
      <c r="G28" s="6">
        <f t="shared" si="3"/>
        <v>72037.740220276668</v>
      </c>
      <c r="H28" s="6">
        <f t="shared" si="0"/>
        <v>0</v>
      </c>
      <c r="I28" s="3"/>
      <c r="J28" s="3"/>
      <c r="K28" s="3" t="s">
        <v>15</v>
      </c>
      <c r="L28" s="3">
        <f t="shared" si="9"/>
        <v>22</v>
      </c>
      <c r="M28" s="3" t="str">
        <f t="shared" si="8"/>
        <v>B22</v>
      </c>
      <c r="N28" s="3"/>
      <c r="O28" s="3"/>
    </row>
    <row r="29" spans="1:15" ht="18" x14ac:dyDescent="0.35">
      <c r="A29" s="7" t="str">
        <f t="shared" si="4"/>
        <v/>
      </c>
      <c r="B29">
        <f t="shared" si="5"/>
        <v>32</v>
      </c>
      <c r="C29" s="5">
        <f t="shared" si="6"/>
        <v>190301.75476960995</v>
      </c>
      <c r="D29" s="5">
        <f t="shared" si="1"/>
        <v>211054.72998245363</v>
      </c>
      <c r="E29" s="5">
        <f t="shared" si="2"/>
        <v>11237.88747436316</v>
      </c>
      <c r="F29" s="5">
        <f t="shared" si="7"/>
        <v>9515.0877384804971</v>
      </c>
      <c r="G29" s="6">
        <f t="shared" si="3"/>
        <v>74919.249829087741</v>
      </c>
      <c r="H29" s="6">
        <f t="shared" si="0"/>
        <v>0</v>
      </c>
      <c r="I29" s="3"/>
      <c r="J29" s="3"/>
      <c r="K29" s="3" t="s">
        <v>15</v>
      </c>
      <c r="L29" s="3">
        <f t="shared" si="9"/>
        <v>23</v>
      </c>
      <c r="M29" s="3" t="str">
        <f t="shared" si="8"/>
        <v>B23</v>
      </c>
      <c r="N29" s="3"/>
      <c r="O29" s="3"/>
    </row>
    <row r="30" spans="1:15" ht="18" x14ac:dyDescent="0.35">
      <c r="A30" s="7" t="str">
        <f t="shared" si="4"/>
        <v/>
      </c>
      <c r="B30">
        <f t="shared" si="5"/>
        <v>33</v>
      </c>
      <c r="C30" s="5">
        <f t="shared" si="6"/>
        <v>211054.72998245363</v>
      </c>
      <c r="D30" s="5">
        <f t="shared" si="1"/>
        <v>233294.86945491401</v>
      </c>
      <c r="E30" s="5">
        <f t="shared" si="2"/>
        <v>11687.402973337688</v>
      </c>
      <c r="F30" s="5">
        <f t="shared" si="7"/>
        <v>10552.736499122682</v>
      </c>
      <c r="G30" s="6">
        <f t="shared" si="3"/>
        <v>77916.019822251255</v>
      </c>
      <c r="H30" s="6">
        <f t="shared" si="0"/>
        <v>0</v>
      </c>
      <c r="I30" s="3"/>
      <c r="J30" s="3"/>
      <c r="K30" s="3" t="s">
        <v>15</v>
      </c>
      <c r="L30" s="3">
        <f t="shared" si="9"/>
        <v>24</v>
      </c>
      <c r="M30" s="3" t="str">
        <f t="shared" si="8"/>
        <v>B24</v>
      </c>
      <c r="N30" s="3"/>
      <c r="O30" s="3"/>
    </row>
    <row r="31" spans="1:15" ht="18" x14ac:dyDescent="0.35">
      <c r="A31" s="7" t="str">
        <f t="shared" si="4"/>
        <v/>
      </c>
      <c r="B31">
        <f t="shared" si="5"/>
        <v>34</v>
      </c>
      <c r="C31" s="5">
        <f t="shared" si="6"/>
        <v>233294.86945491401</v>
      </c>
      <c r="D31" s="5">
        <f t="shared" si="1"/>
        <v>257114.5120199309</v>
      </c>
      <c r="E31" s="5">
        <f t="shared" si="2"/>
        <v>12154.899092271196</v>
      </c>
      <c r="F31" s="5">
        <f t="shared" si="7"/>
        <v>11664.7434727457</v>
      </c>
      <c r="G31" s="6">
        <f t="shared" si="3"/>
        <v>81032.660615141314</v>
      </c>
      <c r="H31" s="6">
        <f t="shared" si="0"/>
        <v>0</v>
      </c>
      <c r="I31" s="3"/>
      <c r="J31" s="3"/>
      <c r="K31" s="3" t="s">
        <v>15</v>
      </c>
      <c r="L31" s="3">
        <f t="shared" si="9"/>
        <v>25</v>
      </c>
      <c r="M31" s="3" t="str">
        <f t="shared" si="8"/>
        <v>B25</v>
      </c>
      <c r="N31" s="3"/>
      <c r="O31" s="3"/>
    </row>
    <row r="32" spans="1:15" ht="18" x14ac:dyDescent="0.35">
      <c r="A32" s="7" t="str">
        <f t="shared" si="4"/>
        <v/>
      </c>
      <c r="B32">
        <f t="shared" si="5"/>
        <v>35</v>
      </c>
      <c r="C32" s="5">
        <f t="shared" si="6"/>
        <v>257114.5120199309</v>
      </c>
      <c r="D32" s="5">
        <f t="shared" si="1"/>
        <v>282611.33267688949</v>
      </c>
      <c r="E32" s="5">
        <f t="shared" si="2"/>
        <v>12641.095055962045</v>
      </c>
      <c r="F32" s="5">
        <f t="shared" si="7"/>
        <v>12855.725600996546</v>
      </c>
      <c r="G32" s="6">
        <f t="shared" si="3"/>
        <v>84273.967039746974</v>
      </c>
      <c r="H32" s="6">
        <f t="shared" si="0"/>
        <v>0</v>
      </c>
      <c r="I32" s="3"/>
      <c r="J32" s="3"/>
      <c r="K32" s="3" t="s">
        <v>15</v>
      </c>
      <c r="L32" s="3">
        <f t="shared" si="9"/>
        <v>26</v>
      </c>
      <c r="M32" s="3" t="str">
        <f t="shared" si="8"/>
        <v>B26</v>
      </c>
      <c r="N32" s="3"/>
      <c r="O32" s="3"/>
    </row>
    <row r="33" spans="1:15" ht="18" x14ac:dyDescent="0.35">
      <c r="A33" s="7" t="str">
        <f t="shared" si="4"/>
        <v/>
      </c>
      <c r="B33">
        <f t="shared" si="5"/>
        <v>36</v>
      </c>
      <c r="C33" s="5">
        <f t="shared" si="6"/>
        <v>282611.33267688949</v>
      </c>
      <c r="D33" s="5">
        <f t="shared" si="1"/>
        <v>309888.63816893456</v>
      </c>
      <c r="E33" s="5">
        <f t="shared" si="2"/>
        <v>13146.738858200528</v>
      </c>
      <c r="F33" s="5">
        <f t="shared" si="7"/>
        <v>14130.566633844475</v>
      </c>
      <c r="G33" s="6">
        <f t="shared" si="3"/>
        <v>87644.925721336855</v>
      </c>
      <c r="H33" s="6">
        <f t="shared" si="0"/>
        <v>0</v>
      </c>
      <c r="I33" s="3"/>
      <c r="J33" s="3"/>
      <c r="K33" s="3" t="s">
        <v>15</v>
      </c>
      <c r="L33" s="3">
        <f t="shared" si="9"/>
        <v>27</v>
      </c>
      <c r="M33" s="3" t="str">
        <f t="shared" si="8"/>
        <v>B27</v>
      </c>
      <c r="N33" s="3"/>
      <c r="O33" s="3"/>
    </row>
    <row r="34" spans="1:15" ht="18" x14ac:dyDescent="0.35">
      <c r="A34" s="7" t="str">
        <f t="shared" si="4"/>
        <v/>
      </c>
      <c r="B34">
        <f t="shared" si="5"/>
        <v>37</v>
      </c>
      <c r="C34" s="5">
        <f t="shared" si="6"/>
        <v>309888.63816893456</v>
      </c>
      <c r="D34" s="5">
        <f t="shared" si="1"/>
        <v>339055.6784899098</v>
      </c>
      <c r="E34" s="5">
        <f t="shared" si="2"/>
        <v>13672.608412528549</v>
      </c>
      <c r="F34" s="5">
        <f t="shared" si="7"/>
        <v>15494.431908446728</v>
      </c>
      <c r="G34" s="6">
        <f t="shared" si="3"/>
        <v>91150.722750190325</v>
      </c>
      <c r="H34" s="6">
        <f t="shared" si="0"/>
        <v>0</v>
      </c>
      <c r="I34" s="3"/>
      <c r="J34" s="3"/>
      <c r="K34" s="3" t="s">
        <v>15</v>
      </c>
      <c r="L34" s="3">
        <f t="shared" si="9"/>
        <v>28</v>
      </c>
      <c r="M34" s="3" t="str">
        <f t="shared" si="8"/>
        <v>B28</v>
      </c>
      <c r="N34" s="3"/>
      <c r="O34" s="3"/>
    </row>
    <row r="35" spans="1:15" ht="18" x14ac:dyDescent="0.35">
      <c r="A35" s="7" t="str">
        <f t="shared" si="4"/>
        <v/>
      </c>
      <c r="B35">
        <f t="shared" si="5"/>
        <v>38</v>
      </c>
      <c r="C35" s="5">
        <f t="shared" si="6"/>
        <v>339055.6784899098</v>
      </c>
      <c r="D35" s="5">
        <f t="shared" si="1"/>
        <v>370227.97516343498</v>
      </c>
      <c r="E35" s="5">
        <f t="shared" si="2"/>
        <v>14219.512749029691</v>
      </c>
      <c r="F35" s="5">
        <f t="shared" si="7"/>
        <v>16952.783924495492</v>
      </c>
      <c r="G35" s="6">
        <f t="shared" si="3"/>
        <v>94796.751660197944</v>
      </c>
      <c r="H35" s="6">
        <f t="shared" si="0"/>
        <v>0</v>
      </c>
      <c r="I35" s="3"/>
      <c r="J35" s="3"/>
      <c r="K35" s="3" t="s">
        <v>15</v>
      </c>
      <c r="L35" s="3">
        <f t="shared" si="9"/>
        <v>29</v>
      </c>
      <c r="M35" s="3" t="str">
        <f t="shared" si="8"/>
        <v>B29</v>
      </c>
      <c r="N35" s="3"/>
      <c r="O35" s="3"/>
    </row>
    <row r="36" spans="1:15" ht="18" x14ac:dyDescent="0.35">
      <c r="A36" s="7" t="str">
        <f t="shared" si="4"/>
        <v/>
      </c>
      <c r="B36">
        <f t="shared" si="5"/>
        <v>39</v>
      </c>
      <c r="C36" s="5">
        <f t="shared" si="6"/>
        <v>370227.97516343498</v>
      </c>
      <c r="D36" s="5">
        <f t="shared" si="1"/>
        <v>403527.66718059761</v>
      </c>
      <c r="E36" s="5">
        <f t="shared" si="2"/>
        <v>14788.29325899088</v>
      </c>
      <c r="F36" s="5">
        <f t="shared" si="7"/>
        <v>18511.398758171748</v>
      </c>
      <c r="G36" s="6">
        <f t="shared" si="3"/>
        <v>98588.621726605867</v>
      </c>
      <c r="H36" s="6">
        <f t="shared" si="0"/>
        <v>0</v>
      </c>
      <c r="I36" s="3"/>
      <c r="J36" s="3"/>
      <c r="K36" s="3" t="s">
        <v>15</v>
      </c>
      <c r="L36" s="3">
        <f t="shared" si="9"/>
        <v>30</v>
      </c>
      <c r="M36" s="3" t="str">
        <f t="shared" si="8"/>
        <v>B30</v>
      </c>
      <c r="N36" s="3"/>
      <c r="O36" s="3"/>
    </row>
    <row r="37" spans="1:15" ht="18" x14ac:dyDescent="0.35">
      <c r="A37" s="7" t="str">
        <f t="shared" si="4"/>
        <v/>
      </c>
      <c r="B37">
        <f t="shared" si="5"/>
        <v>40</v>
      </c>
      <c r="C37" s="5">
        <f t="shared" si="6"/>
        <v>403527.66718059761</v>
      </c>
      <c r="D37" s="5">
        <f t="shared" si="1"/>
        <v>439083.87552897801</v>
      </c>
      <c r="E37" s="5">
        <f t="shared" si="2"/>
        <v>15379.824989350514</v>
      </c>
      <c r="F37" s="5">
        <f>IF(B36&lt;&gt;"",D36*$C$7,0)</f>
        <v>20176.383359029882</v>
      </c>
      <c r="G37" s="6">
        <f t="shared" si="3"/>
        <v>102532.1665956701</v>
      </c>
      <c r="H37" s="6">
        <f t="shared" si="0"/>
        <v>0</v>
      </c>
      <c r="I37" s="3"/>
      <c r="J37" s="3"/>
      <c r="K37" s="3" t="s">
        <v>15</v>
      </c>
      <c r="L37" s="3">
        <f t="shared" si="9"/>
        <v>31</v>
      </c>
      <c r="M37" s="3" t="str">
        <f t="shared" si="8"/>
        <v>B31</v>
      </c>
      <c r="N37" s="3"/>
      <c r="O37" s="3"/>
    </row>
    <row r="38" spans="1:15" ht="18" x14ac:dyDescent="0.35">
      <c r="A38" s="7" t="str">
        <f t="shared" si="4"/>
        <v/>
      </c>
      <c r="B38">
        <f t="shared" si="5"/>
        <v>41</v>
      </c>
      <c r="C38" s="5">
        <f t="shared" si="6"/>
        <v>439083.87552897801</v>
      </c>
      <c r="D38" s="5">
        <f t="shared" si="1"/>
        <v>477033.08729435143</v>
      </c>
      <c r="E38" s="5">
        <f t="shared" si="2"/>
        <v>15995.017988924536</v>
      </c>
      <c r="F38" s="5">
        <f t="shared" si="7"/>
        <v>21954.193776448901</v>
      </c>
      <c r="G38" s="6">
        <f t="shared" si="3"/>
        <v>106633.45325949691</v>
      </c>
      <c r="H38" s="6">
        <f t="shared" si="0"/>
        <v>0</v>
      </c>
      <c r="I38" s="3"/>
      <c r="J38" s="3"/>
      <c r="K38" s="3" t="s">
        <v>15</v>
      </c>
      <c r="L38" s="3">
        <f t="shared" si="9"/>
        <v>32</v>
      </c>
      <c r="M38" s="3" t="str">
        <f t="shared" si="8"/>
        <v>B32</v>
      </c>
      <c r="N38" s="3"/>
      <c r="O38" s="3"/>
    </row>
    <row r="39" spans="1:15" ht="18" x14ac:dyDescent="0.35">
      <c r="A39" s="7" t="str">
        <f t="shared" si="4"/>
        <v/>
      </c>
      <c r="B39">
        <f t="shared" si="5"/>
        <v>42</v>
      </c>
      <c r="C39" s="5">
        <f t="shared" si="6"/>
        <v>477033.08729435143</v>
      </c>
      <c r="D39" s="5">
        <f t="shared" si="1"/>
        <v>517519.56036755053</v>
      </c>
      <c r="E39" s="5">
        <f t="shared" si="2"/>
        <v>16634.818708481518</v>
      </c>
      <c r="F39" s="5">
        <f t="shared" si="7"/>
        <v>23851.654364717571</v>
      </c>
      <c r="G39" s="6">
        <f t="shared" si="3"/>
        <v>110898.79138987679</v>
      </c>
      <c r="H39" s="6">
        <f t="shared" si="0"/>
        <v>0</v>
      </c>
      <c r="I39" s="3"/>
      <c r="J39" s="3"/>
      <c r="K39" s="3" t="s">
        <v>15</v>
      </c>
      <c r="L39" s="3">
        <f t="shared" si="9"/>
        <v>33</v>
      </c>
      <c r="M39" s="3" t="str">
        <f t="shared" si="8"/>
        <v>B33</v>
      </c>
      <c r="N39" s="3"/>
      <c r="O39" s="3"/>
    </row>
    <row r="40" spans="1:15" ht="18" x14ac:dyDescent="0.35">
      <c r="A40" s="7" t="str">
        <f t="shared" si="4"/>
        <v/>
      </c>
      <c r="B40">
        <f t="shared" si="5"/>
        <v>43</v>
      </c>
      <c r="C40" s="5">
        <f>IF(B40&lt;&gt;"",D39,0)</f>
        <v>517519.56036755053</v>
      </c>
      <c r="D40" s="5">
        <f t="shared" si="1"/>
        <v>560695.74984274874</v>
      </c>
      <c r="E40" s="5">
        <f t="shared" si="2"/>
        <v>17300.211456820776</v>
      </c>
      <c r="F40" s="5">
        <f t="shared" si="7"/>
        <v>25875.978018377529</v>
      </c>
      <c r="G40" s="6">
        <f t="shared" si="3"/>
        <v>115334.74304547186</v>
      </c>
      <c r="H40" s="6">
        <f t="shared" si="0"/>
        <v>0</v>
      </c>
      <c r="I40" s="3"/>
      <c r="J40" s="3"/>
      <c r="K40" s="3" t="s">
        <v>15</v>
      </c>
      <c r="L40" s="3">
        <f t="shared" si="9"/>
        <v>34</v>
      </c>
      <c r="M40" s="3" t="str">
        <f t="shared" si="8"/>
        <v>B34</v>
      </c>
      <c r="N40" s="3"/>
      <c r="O40" s="3"/>
    </row>
    <row r="41" spans="1:15" ht="18" x14ac:dyDescent="0.35">
      <c r="A41" s="7" t="str">
        <f t="shared" si="4"/>
        <v/>
      </c>
      <c r="B41">
        <f t="shared" si="5"/>
        <v>44</v>
      </c>
      <c r="C41" s="5">
        <f t="shared" si="6"/>
        <v>560695.74984274874</v>
      </c>
      <c r="D41" s="5">
        <f t="shared" si="1"/>
        <v>606722.75724997988</v>
      </c>
      <c r="E41" s="5">
        <f t="shared" si="2"/>
        <v>17992.21991509361</v>
      </c>
      <c r="F41" s="5">
        <f t="shared" si="7"/>
        <v>28034.787492137439</v>
      </c>
      <c r="G41" s="6">
        <f t="shared" si="3"/>
        <v>119948.13276729074</v>
      </c>
      <c r="H41" s="6">
        <f t="shared" si="0"/>
        <v>0</v>
      </c>
      <c r="I41" s="3"/>
      <c r="J41" s="3"/>
      <c r="K41" s="3" t="s">
        <v>15</v>
      </c>
      <c r="L41" s="3">
        <f t="shared" si="9"/>
        <v>35</v>
      </c>
      <c r="M41" s="3" t="str">
        <f t="shared" si="8"/>
        <v>B35</v>
      </c>
      <c r="N41" s="3"/>
      <c r="O41" s="3"/>
    </row>
    <row r="42" spans="1:15" ht="18" x14ac:dyDescent="0.35">
      <c r="A42" s="7" t="str">
        <f t="shared" si="4"/>
        <v/>
      </c>
      <c r="B42">
        <f t="shared" si="5"/>
        <v>45</v>
      </c>
      <c r="C42" s="5">
        <f t="shared" si="6"/>
        <v>606722.75724997988</v>
      </c>
      <c r="D42" s="5">
        <f t="shared" si="1"/>
        <v>655770.8038241762</v>
      </c>
      <c r="E42" s="5">
        <f t="shared" si="2"/>
        <v>18711.908711697353</v>
      </c>
      <c r="F42" s="5">
        <f t="shared" si="7"/>
        <v>30336.137862498996</v>
      </c>
      <c r="G42" s="6">
        <f t="shared" si="3"/>
        <v>124746.05807798236</v>
      </c>
      <c r="H42" s="6">
        <f t="shared" si="0"/>
        <v>0</v>
      </c>
      <c r="I42" s="3"/>
      <c r="J42" s="3"/>
      <c r="K42" s="3" t="s">
        <v>15</v>
      </c>
      <c r="L42" s="3">
        <f t="shared" si="9"/>
        <v>36</v>
      </c>
      <c r="M42" s="3" t="str">
        <f t="shared" si="8"/>
        <v>B36</v>
      </c>
      <c r="N42" s="3"/>
      <c r="O42" s="3"/>
    </row>
    <row r="43" spans="1:15" ht="18" x14ac:dyDescent="0.35">
      <c r="A43" s="7" t="str">
        <f t="shared" si="4"/>
        <v/>
      </c>
      <c r="B43">
        <f t="shared" si="5"/>
        <v>46</v>
      </c>
      <c r="C43" s="5">
        <f t="shared" si="6"/>
        <v>655770.8038241762</v>
      </c>
      <c r="D43" s="5">
        <f t="shared" si="1"/>
        <v>708019.72907555022</v>
      </c>
      <c r="E43" s="5">
        <f t="shared" si="2"/>
        <v>19460.385060165248</v>
      </c>
      <c r="F43" s="5">
        <f t="shared" si="7"/>
        <v>32788.540191208813</v>
      </c>
      <c r="G43" s="6">
        <f t="shared" si="3"/>
        <v>129735.90040110167</v>
      </c>
      <c r="H43" s="6">
        <f t="shared" si="0"/>
        <v>0</v>
      </c>
      <c r="I43" s="3"/>
      <c r="J43" s="3"/>
      <c r="K43" s="3" t="s">
        <v>15</v>
      </c>
      <c r="L43" s="3">
        <f t="shared" si="9"/>
        <v>37</v>
      </c>
      <c r="M43" s="3" t="str">
        <f t="shared" si="8"/>
        <v>B37</v>
      </c>
      <c r="N43" s="3"/>
      <c r="O43" s="3"/>
    </row>
    <row r="44" spans="1:15" ht="18" x14ac:dyDescent="0.35">
      <c r="A44" s="7" t="str">
        <f t="shared" si="4"/>
        <v/>
      </c>
      <c r="B44">
        <f t="shared" si="5"/>
        <v>47</v>
      </c>
      <c r="C44" s="5">
        <f t="shared" si="6"/>
        <v>708019.72907555022</v>
      </c>
      <c r="D44" s="5">
        <f t="shared" si="1"/>
        <v>763659.51599189965</v>
      </c>
      <c r="E44" s="5">
        <f t="shared" si="2"/>
        <v>20238.80046257186</v>
      </c>
      <c r="F44" s="5">
        <f t="shared" si="7"/>
        <v>35400.986453777514</v>
      </c>
      <c r="G44" s="6">
        <f t="shared" si="3"/>
        <v>134925.33641714574</v>
      </c>
      <c r="H44" s="6">
        <f t="shared" si="0"/>
        <v>0</v>
      </c>
      <c r="I44" s="3"/>
      <c r="J44" s="3"/>
      <c r="K44" s="3" t="s">
        <v>15</v>
      </c>
      <c r="L44" s="3">
        <f t="shared" si="9"/>
        <v>38</v>
      </c>
      <c r="M44" s="3" t="str">
        <f t="shared" si="8"/>
        <v>B38</v>
      </c>
      <c r="N44" s="3"/>
      <c r="O44" s="3"/>
    </row>
    <row r="45" spans="1:15" ht="18" x14ac:dyDescent="0.35">
      <c r="A45" s="7" t="str">
        <f t="shared" si="4"/>
        <v/>
      </c>
      <c r="B45">
        <f t="shared" si="5"/>
        <v>48</v>
      </c>
      <c r="C45" s="5">
        <f t="shared" si="6"/>
        <v>763659.51599189965</v>
      </c>
      <c r="D45" s="5">
        <f t="shared" si="1"/>
        <v>822890.8442725694</v>
      </c>
      <c r="E45" s="5">
        <f t="shared" si="2"/>
        <v>21048.352481074737</v>
      </c>
      <c r="F45" s="5">
        <f t="shared" si="7"/>
        <v>38182.975799594984</v>
      </c>
      <c r="G45" s="6">
        <f t="shared" si="3"/>
        <v>140322.34987383158</v>
      </c>
      <c r="H45" s="6">
        <f t="shared" ref="H45:H76" si="10">IF(AND(L54&gt;=$C$9,L54&lt;=$C$8,C45&gt;1),$F$4,0)</f>
        <v>0</v>
      </c>
      <c r="I45" s="3"/>
      <c r="J45" s="3"/>
      <c r="K45" s="3" t="s">
        <v>15</v>
      </c>
      <c r="L45" s="3">
        <f t="shared" si="9"/>
        <v>39</v>
      </c>
      <c r="M45" s="3" t="str">
        <f t="shared" si="8"/>
        <v>B39</v>
      </c>
      <c r="N45" s="3"/>
      <c r="O45" s="3"/>
    </row>
    <row r="46" spans="1:15" ht="18" x14ac:dyDescent="0.35">
      <c r="A46" s="7" t="str">
        <f t="shared" si="4"/>
        <v/>
      </c>
      <c r="B46">
        <f t="shared" si="5"/>
        <v>49</v>
      </c>
      <c r="C46" s="5">
        <f t="shared" si="6"/>
        <v>822890.8442725694</v>
      </c>
      <c r="D46" s="5">
        <f t="shared" si="1"/>
        <v>885925.67306651571</v>
      </c>
      <c r="E46" s="5">
        <f t="shared" si="2"/>
        <v>21890.28658031773</v>
      </c>
      <c r="F46" s="5">
        <f t="shared" si="7"/>
        <v>41144.542213628476</v>
      </c>
      <c r="G46" s="6">
        <f t="shared" si="3"/>
        <v>145935.24386878486</v>
      </c>
      <c r="H46" s="6">
        <f t="shared" si="10"/>
        <v>0</v>
      </c>
      <c r="I46" s="3"/>
      <c r="J46" s="3"/>
      <c r="K46" s="3" t="s">
        <v>15</v>
      </c>
      <c r="L46" s="3">
        <f t="shared" si="9"/>
        <v>40</v>
      </c>
      <c r="M46" s="3" t="str">
        <f t="shared" si="8"/>
        <v>B40</v>
      </c>
      <c r="N46" s="3"/>
      <c r="O46" s="3"/>
    </row>
    <row r="47" spans="1:15" ht="18" x14ac:dyDescent="0.35">
      <c r="A47" s="7" t="str">
        <f t="shared" si="4"/>
        <v/>
      </c>
      <c r="B47">
        <f t="shared" si="5"/>
        <v>50</v>
      </c>
      <c r="C47" s="5">
        <f t="shared" si="6"/>
        <v>885925.67306651571</v>
      </c>
      <c r="D47" s="5">
        <f t="shared" si="1"/>
        <v>952987.85476337199</v>
      </c>
      <c r="E47" s="5">
        <f t="shared" si="2"/>
        <v>22765.898043530437</v>
      </c>
      <c r="F47" s="5">
        <f t="shared" si="7"/>
        <v>44296.283653325787</v>
      </c>
      <c r="G47" s="6">
        <f t="shared" si="3"/>
        <v>151772.65362353626</v>
      </c>
      <c r="H47" s="6">
        <f t="shared" si="10"/>
        <v>0</v>
      </c>
      <c r="I47" s="3"/>
      <c r="J47" s="3"/>
      <c r="K47" s="3" t="s">
        <v>15</v>
      </c>
      <c r="L47" s="3">
        <f t="shared" si="9"/>
        <v>41</v>
      </c>
      <c r="M47" s="3" t="str">
        <f t="shared" si="8"/>
        <v>B41</v>
      </c>
      <c r="N47" s="3"/>
      <c r="O47" s="3"/>
    </row>
    <row r="48" spans="1:15" ht="18" x14ac:dyDescent="0.35">
      <c r="A48" s="7" t="str">
        <f t="shared" si="4"/>
        <v/>
      </c>
      <c r="B48">
        <f t="shared" si="5"/>
        <v>51</v>
      </c>
      <c r="C48" s="5">
        <f t="shared" si="6"/>
        <v>952987.85476337199</v>
      </c>
      <c r="D48" s="5">
        <f t="shared" si="1"/>
        <v>1024313.7814668122</v>
      </c>
      <c r="E48" s="5">
        <f t="shared" si="2"/>
        <v>23676.533965271658</v>
      </c>
      <c r="F48" s="5">
        <f t="shared" si="7"/>
        <v>47649.392738168601</v>
      </c>
      <c r="G48" s="6">
        <f t="shared" si="3"/>
        <v>157843.55976847772</v>
      </c>
      <c r="H48" s="6">
        <f t="shared" si="10"/>
        <v>0</v>
      </c>
      <c r="I48" s="3"/>
      <c r="J48" s="3"/>
      <c r="K48" s="3" t="s">
        <v>15</v>
      </c>
      <c r="L48" s="3">
        <f t="shared" si="9"/>
        <v>42</v>
      </c>
      <c r="M48" s="3" t="str">
        <f t="shared" si="8"/>
        <v>B42</v>
      </c>
      <c r="N48" s="3"/>
      <c r="O48" s="3"/>
    </row>
    <row r="49" spans="1:15" ht="18" x14ac:dyDescent="0.35">
      <c r="A49" s="7" t="str">
        <f t="shared" si="4"/>
        <v/>
      </c>
      <c r="B49">
        <f t="shared" si="5"/>
        <v>52</v>
      </c>
      <c r="C49" s="5">
        <f t="shared" si="6"/>
        <v>1024313.7814668122</v>
      </c>
      <c r="D49" s="5">
        <f t="shared" si="1"/>
        <v>1100153.0658640354</v>
      </c>
      <c r="E49" s="5">
        <f t="shared" si="2"/>
        <v>24623.595323882524</v>
      </c>
      <c r="F49" s="5">
        <f t="shared" si="7"/>
        <v>51215.689073340618</v>
      </c>
      <c r="G49" s="6">
        <f t="shared" si="3"/>
        <v>164157.30215921684</v>
      </c>
      <c r="H49" s="6">
        <f t="shared" si="10"/>
        <v>0</v>
      </c>
      <c r="I49" s="3"/>
      <c r="J49" s="3"/>
      <c r="K49" s="3" t="s">
        <v>15</v>
      </c>
      <c r="L49" s="3">
        <f t="shared" si="9"/>
        <v>43</v>
      </c>
      <c r="M49" s="3" t="str">
        <f t="shared" si="8"/>
        <v>B43</v>
      </c>
      <c r="N49" s="3"/>
      <c r="O49" s="3"/>
    </row>
    <row r="50" spans="1:15" ht="18" x14ac:dyDescent="0.35">
      <c r="A50" s="7" t="str">
        <f t="shared" si="4"/>
        <v/>
      </c>
      <c r="B50">
        <f t="shared" si="5"/>
        <v>53</v>
      </c>
      <c r="C50" s="5">
        <f t="shared" si="6"/>
        <v>1100153.0658640354</v>
      </c>
      <c r="D50" s="5">
        <f t="shared" si="1"/>
        <v>1180769.2582940753</v>
      </c>
      <c r="E50" s="5">
        <f t="shared" si="2"/>
        <v>25608.53913683783</v>
      </c>
      <c r="F50" s="5">
        <f t="shared" si="7"/>
        <v>55007.653293201773</v>
      </c>
      <c r="G50" s="6">
        <f t="shared" si="3"/>
        <v>170723.59424558553</v>
      </c>
      <c r="H50" s="6">
        <f t="shared" si="10"/>
        <v>0</v>
      </c>
      <c r="I50" s="3"/>
      <c r="J50" s="3"/>
      <c r="K50" s="3" t="s">
        <v>15</v>
      </c>
      <c r="L50" s="3">
        <f t="shared" si="9"/>
        <v>44</v>
      </c>
      <c r="M50" s="3" t="str">
        <f t="shared" si="8"/>
        <v>B44</v>
      </c>
      <c r="N50" s="3"/>
      <c r="O50" s="3"/>
    </row>
    <row r="51" spans="1:15" ht="18" x14ac:dyDescent="0.35">
      <c r="A51" s="7" t="str">
        <f t="shared" si="4"/>
        <v/>
      </c>
      <c r="B51">
        <f t="shared" si="5"/>
        <v>54</v>
      </c>
      <c r="C51" s="5">
        <f t="shared" si="6"/>
        <v>1180769.2582940753</v>
      </c>
      <c r="D51" s="5">
        <f t="shared" si="1"/>
        <v>1266440.6019110905</v>
      </c>
      <c r="E51" s="5">
        <f t="shared" si="2"/>
        <v>26632.880702311344</v>
      </c>
      <c r="F51" s="5">
        <f t="shared" si="7"/>
        <v>59038.462914703763</v>
      </c>
      <c r="G51" s="6">
        <f t="shared" si="3"/>
        <v>177552.53801540897</v>
      </c>
      <c r="H51" s="6">
        <f t="shared" si="10"/>
        <v>0</v>
      </c>
      <c r="I51" s="3"/>
      <c r="J51" s="3"/>
      <c r="K51" s="3" t="s">
        <v>15</v>
      </c>
      <c r="L51" s="3">
        <f t="shared" si="9"/>
        <v>45</v>
      </c>
      <c r="M51" s="3" t="str">
        <f t="shared" si="8"/>
        <v>B45</v>
      </c>
      <c r="N51" s="3"/>
      <c r="O51" s="3"/>
    </row>
    <row r="52" spans="1:15" ht="18" x14ac:dyDescent="0.35">
      <c r="A52" s="7" t="str">
        <f t="shared" si="4"/>
        <v/>
      </c>
      <c r="B52">
        <f t="shared" si="5"/>
        <v>55</v>
      </c>
      <c r="C52" s="5">
        <f t="shared" si="6"/>
        <v>1266440.6019110905</v>
      </c>
      <c r="D52" s="5">
        <f t="shared" si="1"/>
        <v>1357460.8279370491</v>
      </c>
      <c r="E52" s="5">
        <f t="shared" si="2"/>
        <v>27698.195930403799</v>
      </c>
      <c r="F52" s="5">
        <f t="shared" si="7"/>
        <v>63322.030095554532</v>
      </c>
      <c r="G52" s="6">
        <f t="shared" si="3"/>
        <v>184654.63953602532</v>
      </c>
      <c r="H52" s="6">
        <f t="shared" si="10"/>
        <v>0</v>
      </c>
      <c r="I52" s="3"/>
      <c r="J52" s="3"/>
      <c r="K52" s="3" t="s">
        <v>15</v>
      </c>
      <c r="L52" s="3">
        <f t="shared" si="9"/>
        <v>46</v>
      </c>
      <c r="M52" s="3" t="str">
        <f t="shared" si="8"/>
        <v>B46</v>
      </c>
      <c r="N52" s="3"/>
      <c r="O52" s="3"/>
    </row>
    <row r="53" spans="1:15" ht="18" x14ac:dyDescent="0.35">
      <c r="A53" s="7" t="str">
        <f t="shared" si="4"/>
        <v/>
      </c>
      <c r="B53">
        <f t="shared" si="5"/>
        <v>56</v>
      </c>
      <c r="C53" s="5">
        <f t="shared" si="6"/>
        <v>1357460.8279370491</v>
      </c>
      <c r="D53" s="5">
        <f t="shared" si="1"/>
        <v>1454139.9931015216</v>
      </c>
      <c r="E53" s="5">
        <f t="shared" si="2"/>
        <v>28806.123767619949</v>
      </c>
      <c r="F53" s="5">
        <f t="shared" si="7"/>
        <v>67873.041396852452</v>
      </c>
      <c r="G53" s="6">
        <f t="shared" si="3"/>
        <v>192040.82511746633</v>
      </c>
      <c r="H53" s="6">
        <f t="shared" si="10"/>
        <v>0</v>
      </c>
      <c r="I53" s="3"/>
      <c r="J53" s="3"/>
      <c r="K53" s="3" t="s">
        <v>15</v>
      </c>
      <c r="L53" s="3">
        <f t="shared" si="9"/>
        <v>47</v>
      </c>
      <c r="M53" s="3" t="str">
        <f t="shared" si="8"/>
        <v>B47</v>
      </c>
      <c r="N53" s="3"/>
      <c r="O53" s="3"/>
    </row>
    <row r="54" spans="1:15" ht="18" x14ac:dyDescent="0.35">
      <c r="A54" s="7" t="str">
        <f t="shared" si="4"/>
        <v/>
      </c>
      <c r="B54">
        <f t="shared" si="5"/>
        <v>57</v>
      </c>
      <c r="C54" s="5">
        <f t="shared" si="6"/>
        <v>1454139.9931015216</v>
      </c>
      <c r="D54" s="5">
        <f t="shared" si="1"/>
        <v>1556805.3614749224</v>
      </c>
      <c r="E54" s="5">
        <f t="shared" si="2"/>
        <v>29958.368718324749</v>
      </c>
      <c r="F54" s="5">
        <f t="shared" si="7"/>
        <v>72706.999655076084</v>
      </c>
      <c r="G54" s="6">
        <f t="shared" si="3"/>
        <v>199722.458122165</v>
      </c>
      <c r="H54" s="6">
        <f t="shared" si="10"/>
        <v>0</v>
      </c>
      <c r="I54" s="3"/>
      <c r="J54" s="3"/>
      <c r="K54" s="3" t="s">
        <v>15</v>
      </c>
      <c r="L54" s="3">
        <f t="shared" si="9"/>
        <v>48</v>
      </c>
      <c r="M54" s="3" t="str">
        <f t="shared" si="8"/>
        <v>B48</v>
      </c>
      <c r="N54" s="3"/>
      <c r="O54" s="3"/>
    </row>
    <row r="55" spans="1:15" ht="18" x14ac:dyDescent="0.35">
      <c r="A55" s="7" t="str">
        <f t="shared" si="4"/>
        <v/>
      </c>
      <c r="B55">
        <f t="shared" si="5"/>
        <v>58</v>
      </c>
      <c r="C55" s="5">
        <f t="shared" si="6"/>
        <v>1556805.3614749224</v>
      </c>
      <c r="D55" s="5">
        <f t="shared" si="1"/>
        <v>1665802.3330157264</v>
      </c>
      <c r="E55" s="5">
        <f t="shared" si="2"/>
        <v>31156.703467057738</v>
      </c>
      <c r="F55" s="5">
        <f t="shared" si="7"/>
        <v>77840.26807374612</v>
      </c>
      <c r="G55" s="6">
        <f t="shared" si="3"/>
        <v>207711.3564470516</v>
      </c>
      <c r="H55" s="6">
        <f t="shared" si="10"/>
        <v>0</v>
      </c>
      <c r="I55" s="3"/>
      <c r="J55" s="3"/>
      <c r="K55" s="3" t="s">
        <v>15</v>
      </c>
      <c r="L55" s="3">
        <f t="shared" si="9"/>
        <v>49</v>
      </c>
      <c r="M55" s="3" t="str">
        <f t="shared" si="8"/>
        <v>B49</v>
      </c>
      <c r="N55" s="3"/>
      <c r="O55" s="3"/>
    </row>
    <row r="56" spans="1:15" ht="18" x14ac:dyDescent="0.35">
      <c r="A56" s="7" t="str">
        <f t="shared" si="4"/>
        <v/>
      </c>
      <c r="B56">
        <f t="shared" si="5"/>
        <v>59</v>
      </c>
      <c r="C56" s="5">
        <f t="shared" si="6"/>
        <v>1665802.3330157264</v>
      </c>
      <c r="D56" s="5">
        <f t="shared" si="1"/>
        <v>1781495.4212722529</v>
      </c>
      <c r="E56" s="5">
        <f t="shared" si="2"/>
        <v>32402.971605740051</v>
      </c>
      <c r="F56" s="5">
        <f t="shared" si="7"/>
        <v>83290.116650786324</v>
      </c>
      <c r="G56" s="6">
        <f t="shared" si="3"/>
        <v>216019.81070493368</v>
      </c>
      <c r="H56" s="6">
        <f t="shared" si="10"/>
        <v>0</v>
      </c>
      <c r="I56" s="3"/>
      <c r="J56" s="3"/>
      <c r="K56" s="3" t="s">
        <v>15</v>
      </c>
      <c r="L56" s="3">
        <f t="shared" si="9"/>
        <v>50</v>
      </c>
      <c r="M56" s="3" t="str">
        <f t="shared" si="8"/>
        <v>B50</v>
      </c>
      <c r="N56" s="3"/>
      <c r="O56" s="3"/>
    </row>
    <row r="57" spans="1:15" ht="18" x14ac:dyDescent="0.35">
      <c r="A57" s="7" t="str">
        <f t="shared" si="4"/>
        <v>Retired</v>
      </c>
      <c r="B57">
        <f t="shared" si="5"/>
        <v>60</v>
      </c>
      <c r="C57" s="5">
        <f t="shared" si="6"/>
        <v>1781495.4212722529</v>
      </c>
      <c r="D57" s="5">
        <f t="shared" ca="1" si="1"/>
        <v>1744168.7145292731</v>
      </c>
      <c r="E57" s="5" t="str">
        <f t="shared" si="2"/>
        <v/>
      </c>
      <c r="F57" s="5">
        <f t="shared" si="7"/>
        <v>89074.771063612658</v>
      </c>
      <c r="G57" s="6">
        <f t="shared" si="3"/>
        <v>0</v>
      </c>
      <c r="H57" s="6">
        <f t="shared" ca="1" si="10"/>
        <v>126401.47780659259</v>
      </c>
      <c r="I57" s="3"/>
      <c r="J57" s="3"/>
      <c r="K57" s="3" t="s">
        <v>15</v>
      </c>
      <c r="L57" s="3">
        <f t="shared" si="9"/>
        <v>51</v>
      </c>
      <c r="M57" s="3" t="str">
        <f t="shared" si="8"/>
        <v>B51</v>
      </c>
      <c r="N57" s="3"/>
      <c r="O57" s="3"/>
    </row>
    <row r="58" spans="1:15" ht="18" x14ac:dyDescent="0.35">
      <c r="A58" s="7" t="str">
        <f t="shared" si="4"/>
        <v/>
      </c>
      <c r="B58">
        <f t="shared" si="5"/>
        <v>61</v>
      </c>
      <c r="C58" s="5">
        <f t="shared" ca="1" si="6"/>
        <v>1744168.7145292731</v>
      </c>
      <c r="D58" s="5">
        <f t="shared" ca="1" si="1"/>
        <v>1704975.6724491443</v>
      </c>
      <c r="E58" s="5" t="str">
        <f t="shared" si="2"/>
        <v/>
      </c>
      <c r="F58" s="5">
        <f t="shared" ca="1" si="7"/>
        <v>87208.435726463664</v>
      </c>
      <c r="G58" s="6">
        <f t="shared" si="3"/>
        <v>0</v>
      </c>
      <c r="H58" s="6">
        <f t="shared" ca="1" si="10"/>
        <v>126401.47780659259</v>
      </c>
      <c r="I58" s="3"/>
      <c r="J58" s="3"/>
      <c r="K58" s="3" t="s">
        <v>15</v>
      </c>
      <c r="L58" s="3">
        <f t="shared" si="9"/>
        <v>52</v>
      </c>
      <c r="M58" s="3" t="str">
        <f t="shared" si="8"/>
        <v>B52</v>
      </c>
      <c r="N58" s="3"/>
      <c r="O58" s="3"/>
    </row>
    <row r="59" spans="1:15" ht="18" x14ac:dyDescent="0.35">
      <c r="A59" s="7" t="str">
        <f t="shared" si="4"/>
        <v/>
      </c>
      <c r="B59">
        <f t="shared" si="5"/>
        <v>62</v>
      </c>
      <c r="C59" s="5">
        <f t="shared" ca="1" si="6"/>
        <v>1704975.6724491443</v>
      </c>
      <c r="D59" s="5">
        <f t="shared" ca="1" si="1"/>
        <v>1663822.9782650089</v>
      </c>
      <c r="E59" s="5" t="str">
        <f t="shared" si="2"/>
        <v/>
      </c>
      <c r="F59" s="5">
        <f t="shared" ca="1" si="7"/>
        <v>85248.783622457224</v>
      </c>
      <c r="G59" s="6">
        <f t="shared" si="3"/>
        <v>0</v>
      </c>
      <c r="H59" s="6">
        <f t="shared" ca="1" si="10"/>
        <v>126401.47780659259</v>
      </c>
      <c r="I59" s="3"/>
      <c r="J59" s="3"/>
      <c r="K59" s="3" t="s">
        <v>15</v>
      </c>
      <c r="L59" s="3">
        <f t="shared" si="9"/>
        <v>53</v>
      </c>
      <c r="M59" s="3" t="str">
        <f t="shared" si="8"/>
        <v>B53</v>
      </c>
      <c r="N59" s="3"/>
      <c r="O59" s="3"/>
    </row>
    <row r="60" spans="1:15" ht="18" x14ac:dyDescent="0.35">
      <c r="A60" s="7" t="str">
        <f t="shared" si="4"/>
        <v/>
      </c>
      <c r="B60">
        <f t="shared" si="5"/>
        <v>63</v>
      </c>
      <c r="C60" s="5">
        <f t="shared" ca="1" si="6"/>
        <v>1663822.9782650089</v>
      </c>
      <c r="D60" s="5">
        <f t="shared" ca="1" si="1"/>
        <v>1620612.6493716668</v>
      </c>
      <c r="E60" s="5" t="str">
        <f t="shared" si="2"/>
        <v/>
      </c>
      <c r="F60" s="5">
        <f t="shared" ca="1" si="7"/>
        <v>83191.14891325045</v>
      </c>
      <c r="G60" s="6">
        <f t="shared" si="3"/>
        <v>0</v>
      </c>
      <c r="H60" s="6">
        <f t="shared" ca="1" si="10"/>
        <v>126401.47780659259</v>
      </c>
      <c r="I60" s="3"/>
      <c r="J60" s="3"/>
      <c r="K60" s="3" t="s">
        <v>15</v>
      </c>
      <c r="L60" s="3">
        <f t="shared" si="9"/>
        <v>54</v>
      </c>
      <c r="M60" s="3" t="str">
        <f t="shared" si="8"/>
        <v>B54</v>
      </c>
      <c r="N60" s="3"/>
      <c r="O60" s="3"/>
    </row>
    <row r="61" spans="1:15" ht="18" x14ac:dyDescent="0.35">
      <c r="A61" s="7" t="str">
        <f t="shared" si="4"/>
        <v/>
      </c>
      <c r="B61">
        <f t="shared" si="5"/>
        <v>64</v>
      </c>
      <c r="C61" s="5">
        <f t="shared" ca="1" si="6"/>
        <v>1620612.6493716668</v>
      </c>
      <c r="D61" s="5">
        <f t="shared" ca="1" si="1"/>
        <v>1575241.8040336578</v>
      </c>
      <c r="E61" s="5" t="str">
        <f t="shared" si="2"/>
        <v/>
      </c>
      <c r="F61" s="5">
        <f t="shared" ca="1" si="7"/>
        <v>81030.632468583353</v>
      </c>
      <c r="G61" s="6">
        <f t="shared" si="3"/>
        <v>0</v>
      </c>
      <c r="H61" s="6">
        <f t="shared" ca="1" si="10"/>
        <v>126401.47780659259</v>
      </c>
      <c r="I61" s="3"/>
      <c r="J61" s="3"/>
      <c r="K61" s="3" t="s">
        <v>15</v>
      </c>
      <c r="L61" s="3">
        <f t="shared" si="9"/>
        <v>55</v>
      </c>
      <c r="M61" s="3" t="str">
        <f t="shared" si="8"/>
        <v>B55</v>
      </c>
      <c r="N61" s="3"/>
      <c r="O61" s="3"/>
    </row>
    <row r="62" spans="1:15" ht="18" x14ac:dyDescent="0.35">
      <c r="A62" s="7" t="str">
        <f t="shared" si="4"/>
        <v/>
      </c>
      <c r="B62">
        <f t="shared" si="5"/>
        <v>65</v>
      </c>
      <c r="C62" s="5">
        <f t="shared" ca="1" si="6"/>
        <v>1575241.8040336578</v>
      </c>
      <c r="D62" s="5">
        <f t="shared" ca="1" si="1"/>
        <v>1527602.4164287481</v>
      </c>
      <c r="E62" s="5" t="str">
        <f t="shared" si="2"/>
        <v/>
      </c>
      <c r="F62" s="5">
        <f t="shared" ca="1" si="7"/>
        <v>78762.090201682891</v>
      </c>
      <c r="G62" s="6">
        <f t="shared" si="3"/>
        <v>0</v>
      </c>
      <c r="H62" s="6">
        <f t="shared" ca="1" si="10"/>
        <v>126401.47780659259</v>
      </c>
      <c r="I62" s="3"/>
      <c r="J62" s="3"/>
      <c r="K62" s="3" t="s">
        <v>15</v>
      </c>
      <c r="L62" s="3">
        <f t="shared" si="9"/>
        <v>56</v>
      </c>
      <c r="M62" s="3" t="str">
        <f t="shared" si="8"/>
        <v>B56</v>
      </c>
      <c r="N62" s="3"/>
      <c r="O62" s="3"/>
    </row>
    <row r="63" spans="1:15" ht="18" x14ac:dyDescent="0.35">
      <c r="A63" s="7" t="str">
        <f t="shared" si="4"/>
        <v/>
      </c>
      <c r="B63">
        <f t="shared" si="5"/>
        <v>66</v>
      </c>
      <c r="C63" s="5">
        <f t="shared" ca="1" si="6"/>
        <v>1527602.4164287481</v>
      </c>
      <c r="D63" s="5">
        <f t="shared" ca="1" si="1"/>
        <v>1477581.059443593</v>
      </c>
      <c r="E63" s="5" t="str">
        <f t="shared" si="2"/>
        <v/>
      </c>
      <c r="F63" s="5">
        <f t="shared" ca="1" si="7"/>
        <v>76380.120821437406</v>
      </c>
      <c r="G63" s="6">
        <f t="shared" si="3"/>
        <v>0</v>
      </c>
      <c r="H63" s="6">
        <f t="shared" ca="1" si="10"/>
        <v>126401.47780659259</v>
      </c>
      <c r="I63" s="3"/>
      <c r="J63" s="3"/>
      <c r="K63" s="3" t="s">
        <v>15</v>
      </c>
      <c r="L63" s="3">
        <f t="shared" si="9"/>
        <v>57</v>
      </c>
      <c r="M63" s="3" t="str">
        <f t="shared" si="8"/>
        <v>B57</v>
      </c>
      <c r="N63" s="3"/>
      <c r="O63" s="3"/>
    </row>
    <row r="64" spans="1:15" ht="18" x14ac:dyDescent="0.35">
      <c r="A64" s="7" t="str">
        <f t="shared" si="4"/>
        <v/>
      </c>
      <c r="B64">
        <f t="shared" si="5"/>
        <v>67</v>
      </c>
      <c r="C64" s="5">
        <f t="shared" ca="1" si="6"/>
        <v>1477581.059443593</v>
      </c>
      <c r="D64" s="5">
        <f t="shared" ca="1" si="1"/>
        <v>1425058.63460918</v>
      </c>
      <c r="E64" s="5" t="str">
        <f t="shared" si="2"/>
        <v/>
      </c>
      <c r="F64" s="5">
        <f t="shared" ca="1" si="7"/>
        <v>73879.052972179648</v>
      </c>
      <c r="G64" s="6">
        <f t="shared" si="3"/>
        <v>0</v>
      </c>
      <c r="H64" s="6">
        <f t="shared" ca="1" si="10"/>
        <v>126401.47780659259</v>
      </c>
      <c r="I64" s="3"/>
      <c r="J64" s="3"/>
      <c r="K64" s="3" t="s">
        <v>15</v>
      </c>
      <c r="L64" s="3">
        <f t="shared" si="9"/>
        <v>58</v>
      </c>
      <c r="M64" s="3" t="str">
        <f t="shared" si="8"/>
        <v>B58</v>
      </c>
      <c r="N64" s="3"/>
      <c r="O64" s="3"/>
    </row>
    <row r="65" spans="1:15" ht="18" x14ac:dyDescent="0.35">
      <c r="A65" s="7" t="str">
        <f t="shared" si="4"/>
        <v/>
      </c>
      <c r="B65">
        <f t="shared" si="5"/>
        <v>68</v>
      </c>
      <c r="C65" s="5">
        <f t="shared" ca="1" si="6"/>
        <v>1425058.63460918</v>
      </c>
      <c r="D65" s="5">
        <f t="shared" ca="1" si="1"/>
        <v>1369910.0885330464</v>
      </c>
      <c r="E65" s="5" t="str">
        <f t="shared" si="2"/>
        <v/>
      </c>
      <c r="F65" s="5">
        <f t="shared" ca="1" si="7"/>
        <v>71252.931730459008</v>
      </c>
      <c r="G65" s="6">
        <f t="shared" si="3"/>
        <v>0</v>
      </c>
      <c r="H65" s="6">
        <f t="shared" ca="1" si="10"/>
        <v>126401.47780659259</v>
      </c>
      <c r="I65" s="3"/>
      <c r="J65" s="3"/>
      <c r="K65" s="3" t="s">
        <v>15</v>
      </c>
      <c r="L65" s="3">
        <f t="shared" si="9"/>
        <v>59</v>
      </c>
      <c r="M65" s="3" t="str">
        <f t="shared" si="8"/>
        <v>B59</v>
      </c>
      <c r="N65" s="3"/>
      <c r="O65" s="3"/>
    </row>
    <row r="66" spans="1:15" ht="18" x14ac:dyDescent="0.35">
      <c r="A66" s="7" t="str">
        <f t="shared" si="4"/>
        <v/>
      </c>
      <c r="B66">
        <f t="shared" si="5"/>
        <v>69</v>
      </c>
      <c r="C66" s="5">
        <f t="shared" ca="1" si="6"/>
        <v>1369910.0885330464</v>
      </c>
      <c r="D66" s="5">
        <f t="shared" ca="1" si="1"/>
        <v>1312004.1151531062</v>
      </c>
      <c r="E66" s="5" t="str">
        <f t="shared" si="2"/>
        <v/>
      </c>
      <c r="F66" s="5">
        <f t="shared" ca="1" si="7"/>
        <v>68495.504426652318</v>
      </c>
      <c r="G66" s="6">
        <f t="shared" si="3"/>
        <v>0</v>
      </c>
      <c r="H66" s="6">
        <f t="shared" ca="1" si="10"/>
        <v>126401.47780659259</v>
      </c>
      <c r="I66" s="3"/>
      <c r="J66" s="3"/>
      <c r="K66" s="3" t="s">
        <v>15</v>
      </c>
      <c r="L66" s="3">
        <f t="shared" si="9"/>
        <v>60</v>
      </c>
      <c r="M66" s="3" t="str">
        <f t="shared" si="8"/>
        <v>B60</v>
      </c>
      <c r="N66" s="3"/>
      <c r="O66" s="3"/>
    </row>
    <row r="67" spans="1:15" ht="18" x14ac:dyDescent="0.35">
      <c r="A67" s="7" t="str">
        <f t="shared" si="4"/>
        <v/>
      </c>
      <c r="B67">
        <f t="shared" si="5"/>
        <v>70</v>
      </c>
      <c r="C67" s="5">
        <f t="shared" ca="1" si="6"/>
        <v>1312004.1151531062</v>
      </c>
      <c r="D67" s="5">
        <f t="shared" ca="1" si="1"/>
        <v>1251202.843104169</v>
      </c>
      <c r="E67" s="5" t="str">
        <f t="shared" si="2"/>
        <v/>
      </c>
      <c r="F67" s="5">
        <f t="shared" ca="1" si="7"/>
        <v>65600.205757655305</v>
      </c>
      <c r="G67" s="6">
        <f t="shared" si="3"/>
        <v>0</v>
      </c>
      <c r="H67" s="6">
        <f t="shared" ca="1" si="10"/>
        <v>126401.47780659259</v>
      </c>
      <c r="I67" s="3"/>
      <c r="J67" s="3"/>
      <c r="K67" s="3" t="s">
        <v>15</v>
      </c>
      <c r="L67" s="3">
        <f t="shared" si="9"/>
        <v>61</v>
      </c>
      <c r="M67" s="3" t="str">
        <f t="shared" si="8"/>
        <v>B61</v>
      </c>
      <c r="N67" s="3"/>
      <c r="O67" s="3"/>
    </row>
    <row r="68" spans="1:15" ht="18" x14ac:dyDescent="0.35">
      <c r="A68" s="7" t="str">
        <f t="shared" si="4"/>
        <v/>
      </c>
      <c r="B68">
        <f t="shared" si="5"/>
        <v>71</v>
      </c>
      <c r="C68" s="5">
        <f t="shared" ca="1" si="6"/>
        <v>1251202.843104169</v>
      </c>
      <c r="D68" s="5">
        <f t="shared" ca="1" si="1"/>
        <v>1187361.5074527848</v>
      </c>
      <c r="E68" s="5" t="str">
        <f t="shared" si="2"/>
        <v/>
      </c>
      <c r="F68" s="5">
        <f t="shared" ca="1" si="7"/>
        <v>62560.14215520845</v>
      </c>
      <c r="G68" s="6">
        <f t="shared" si="3"/>
        <v>0</v>
      </c>
      <c r="H68" s="6">
        <f t="shared" ca="1" si="10"/>
        <v>126401.47780659259</v>
      </c>
      <c r="I68" s="3"/>
      <c r="J68" s="3"/>
      <c r="K68" s="3" t="s">
        <v>15</v>
      </c>
      <c r="L68" s="3">
        <f t="shared" si="9"/>
        <v>62</v>
      </c>
      <c r="M68" s="3" t="str">
        <f t="shared" si="8"/>
        <v>B62</v>
      </c>
      <c r="N68" s="3"/>
      <c r="O68" s="3"/>
    </row>
    <row r="69" spans="1:15" ht="18" x14ac:dyDescent="0.35">
      <c r="A69" s="7" t="str">
        <f t="shared" si="4"/>
        <v/>
      </c>
      <c r="B69">
        <f t="shared" si="5"/>
        <v>72</v>
      </c>
      <c r="C69" s="5">
        <f t="shared" ca="1" si="6"/>
        <v>1187361.5074527848</v>
      </c>
      <c r="D69" s="5">
        <f t="shared" ca="1" si="1"/>
        <v>1120328.1050188316</v>
      </c>
      <c r="E69" s="5" t="str">
        <f t="shared" si="2"/>
        <v/>
      </c>
      <c r="F69" s="5">
        <f t="shared" ca="1" si="7"/>
        <v>59368.075372639243</v>
      </c>
      <c r="G69" s="6">
        <f t="shared" si="3"/>
        <v>0</v>
      </c>
      <c r="H69" s="6">
        <f t="shared" ca="1" si="10"/>
        <v>126401.47780659259</v>
      </c>
      <c r="I69" s="3"/>
      <c r="J69" s="3"/>
      <c r="K69" s="3" t="s">
        <v>15</v>
      </c>
      <c r="L69" s="3">
        <f t="shared" si="9"/>
        <v>63</v>
      </c>
      <c r="M69" s="3" t="str">
        <f t="shared" si="8"/>
        <v>B63</v>
      </c>
      <c r="N69" s="3"/>
      <c r="O69" s="3"/>
    </row>
    <row r="70" spans="1:15" ht="18" x14ac:dyDescent="0.35">
      <c r="A70" s="7" t="str">
        <f t="shared" si="4"/>
        <v/>
      </c>
      <c r="B70">
        <f t="shared" si="5"/>
        <v>73</v>
      </c>
      <c r="C70" s="5">
        <f t="shared" ca="1" si="6"/>
        <v>1120328.1050188316</v>
      </c>
      <c r="D70" s="5">
        <f t="shared" ca="1" si="1"/>
        <v>1049943.0324631806</v>
      </c>
      <c r="E70" s="5" t="str">
        <f t="shared" si="2"/>
        <v/>
      </c>
      <c r="F70" s="5">
        <f t="shared" ca="1" si="7"/>
        <v>56016.405250941578</v>
      </c>
      <c r="G70" s="6">
        <f t="shared" si="3"/>
        <v>0</v>
      </c>
      <c r="H70" s="6">
        <f t="shared" ca="1" si="10"/>
        <v>126401.47780659259</v>
      </c>
      <c r="I70" s="3"/>
      <c r="J70" s="3"/>
      <c r="K70" s="3" t="s">
        <v>15</v>
      </c>
      <c r="L70" s="3">
        <f t="shared" si="9"/>
        <v>64</v>
      </c>
      <c r="M70" s="3" t="str">
        <f t="shared" si="8"/>
        <v>B64</v>
      </c>
      <c r="N70" s="3"/>
      <c r="O70" s="3"/>
    </row>
    <row r="71" spans="1:15" ht="18" x14ac:dyDescent="0.35">
      <c r="A71" s="7" t="str">
        <f t="shared" si="4"/>
        <v/>
      </c>
      <c r="B71">
        <f>IF(B70&lt;$C$8,B70+1,"")</f>
        <v>74</v>
      </c>
      <c r="C71" s="5">
        <f t="shared" ca="1" si="6"/>
        <v>1049943.0324631806</v>
      </c>
      <c r="D71" s="5">
        <f t="shared" ca="1" si="1"/>
        <v>976038.70627974719</v>
      </c>
      <c r="E71" s="5" t="str">
        <f t="shared" si="2"/>
        <v/>
      </c>
      <c r="F71" s="5">
        <f t="shared" ca="1" si="7"/>
        <v>52497.151623159036</v>
      </c>
      <c r="G71" s="6">
        <f t="shared" si="3"/>
        <v>0</v>
      </c>
      <c r="H71" s="6">
        <f t="shared" ca="1" si="10"/>
        <v>126401.47780659259</v>
      </c>
      <c r="I71" s="3"/>
      <c r="J71" s="3"/>
      <c r="K71" s="3" t="s">
        <v>15</v>
      </c>
      <c r="L71" s="3">
        <f t="shared" si="9"/>
        <v>65</v>
      </c>
      <c r="M71" s="3" t="str">
        <f t="shared" si="8"/>
        <v>B65</v>
      </c>
      <c r="N71" s="3"/>
      <c r="O71" s="3"/>
    </row>
    <row r="72" spans="1:15" ht="18" x14ac:dyDescent="0.35">
      <c r="A72" s="7" t="str">
        <f t="shared" si="4"/>
        <v/>
      </c>
      <c r="B72">
        <f t="shared" si="5"/>
        <v>75</v>
      </c>
      <c r="C72" s="5">
        <f t="shared" ca="1" si="6"/>
        <v>976038.70627974719</v>
      </c>
      <c r="D72" s="5">
        <f t="shared" ca="1" si="1"/>
        <v>898439.16378714202</v>
      </c>
      <c r="E72" s="5" t="str">
        <f t="shared" si="2"/>
        <v/>
      </c>
      <c r="F72" s="5">
        <f t="shared" ca="1" si="7"/>
        <v>48801.935313987364</v>
      </c>
      <c r="G72" s="6">
        <f t="shared" si="3"/>
        <v>0</v>
      </c>
      <c r="H72" s="6">
        <f t="shared" ca="1" si="10"/>
        <v>126401.47780659259</v>
      </c>
      <c r="I72" s="3"/>
      <c r="J72" s="3"/>
      <c r="K72" s="3" t="s">
        <v>15</v>
      </c>
      <c r="L72" s="3">
        <f t="shared" si="9"/>
        <v>66</v>
      </c>
      <c r="M72" s="3" t="str">
        <f t="shared" si="8"/>
        <v>B66</v>
      </c>
      <c r="N72" s="3"/>
      <c r="O72" s="3"/>
    </row>
    <row r="73" spans="1:15" ht="18" x14ac:dyDescent="0.35">
      <c r="A73" s="7" t="str">
        <f t="shared" si="4"/>
        <v/>
      </c>
      <c r="B73">
        <f t="shared" si="5"/>
        <v>76</v>
      </c>
      <c r="C73" s="5">
        <f t="shared" ca="1" si="6"/>
        <v>898439.16378714202</v>
      </c>
      <c r="D73" s="5">
        <f t="shared" ca="1" si="1"/>
        <v>816959.64416990662</v>
      </c>
      <c r="E73" s="5" t="str">
        <f t="shared" si="2"/>
        <v/>
      </c>
      <c r="F73" s="5">
        <f t="shared" ca="1" si="7"/>
        <v>44921.958189357101</v>
      </c>
      <c r="G73" s="6">
        <f t="shared" si="3"/>
        <v>0</v>
      </c>
      <c r="H73" s="6">
        <f t="shared" ca="1" si="10"/>
        <v>126401.47780659259</v>
      </c>
      <c r="I73" s="3"/>
      <c r="J73" s="3"/>
      <c r="K73" s="3" t="s">
        <v>15</v>
      </c>
      <c r="L73" s="3">
        <f t="shared" si="9"/>
        <v>67</v>
      </c>
      <c r="M73" s="3" t="str">
        <f t="shared" si="8"/>
        <v>B67</v>
      </c>
      <c r="N73" s="3"/>
      <c r="O73" s="3"/>
    </row>
    <row r="74" spans="1:15" ht="18" x14ac:dyDescent="0.35">
      <c r="A74" s="7" t="str">
        <f t="shared" si="4"/>
        <v/>
      </c>
      <c r="B74">
        <f t="shared" si="5"/>
        <v>77</v>
      </c>
      <c r="C74" s="5">
        <f t="shared" ca="1" si="6"/>
        <v>816959.64416990662</v>
      </c>
      <c r="D74" s="5">
        <f t="shared" ca="1" si="1"/>
        <v>731406.1485718094</v>
      </c>
      <c r="E74" s="5" t="str">
        <f t="shared" si="2"/>
        <v/>
      </c>
      <c r="F74" s="5">
        <f t="shared" ca="1" si="7"/>
        <v>40847.982208495334</v>
      </c>
      <c r="G74" s="6">
        <f t="shared" si="3"/>
        <v>0</v>
      </c>
      <c r="H74" s="6">
        <f t="shared" ca="1" si="10"/>
        <v>126401.47780659259</v>
      </c>
      <c r="I74" s="3"/>
      <c r="J74" s="3"/>
      <c r="K74" s="3" t="s">
        <v>15</v>
      </c>
      <c r="L74" s="3">
        <f t="shared" si="9"/>
        <v>68</v>
      </c>
      <c r="M74" s="3" t="str">
        <f t="shared" si="8"/>
        <v>B68</v>
      </c>
      <c r="N74" s="3"/>
      <c r="O74" s="3"/>
    </row>
    <row r="75" spans="1:15" ht="18" x14ac:dyDescent="0.35">
      <c r="A75" s="7" t="str">
        <f t="shared" si="4"/>
        <v/>
      </c>
      <c r="B75">
        <f t="shared" si="5"/>
        <v>78</v>
      </c>
      <c r="C75" s="5">
        <f t="shared" ca="1" si="6"/>
        <v>731406.1485718094</v>
      </c>
      <c r="D75" s="5">
        <f t="shared" ca="1" si="1"/>
        <v>641574.9781938073</v>
      </c>
      <c r="E75" s="5" t="str">
        <f t="shared" si="2"/>
        <v/>
      </c>
      <c r="F75" s="5">
        <f t="shared" ca="1" si="7"/>
        <v>36570.307428590473</v>
      </c>
      <c r="G75" s="6">
        <f t="shared" si="3"/>
        <v>0</v>
      </c>
      <c r="H75" s="6">
        <f t="shared" ca="1" si="10"/>
        <v>126401.47780659259</v>
      </c>
      <c r="I75" s="3"/>
      <c r="J75" s="3"/>
      <c r="K75" s="3" t="s">
        <v>15</v>
      </c>
      <c r="L75" s="3">
        <f t="shared" si="9"/>
        <v>69</v>
      </c>
      <c r="M75" s="3" t="str">
        <f t="shared" si="8"/>
        <v>B69</v>
      </c>
      <c r="N75" s="3"/>
      <c r="O75" s="3"/>
    </row>
    <row r="76" spans="1:15" ht="18" x14ac:dyDescent="0.35">
      <c r="A76" s="7" t="str">
        <f t="shared" si="4"/>
        <v/>
      </c>
      <c r="B76">
        <f t="shared" si="5"/>
        <v>79</v>
      </c>
      <c r="C76" s="5">
        <f t="shared" ca="1" si="6"/>
        <v>641574.9781938073</v>
      </c>
      <c r="D76" s="5">
        <f t="shared" ca="1" si="1"/>
        <v>547252.24929690512</v>
      </c>
      <c r="E76" s="5" t="str">
        <f t="shared" si="2"/>
        <v/>
      </c>
      <c r="F76" s="5">
        <f t="shared" ca="1" si="7"/>
        <v>32078.748909690366</v>
      </c>
      <c r="G76" s="6">
        <f t="shared" si="3"/>
        <v>0</v>
      </c>
      <c r="H76" s="6">
        <f t="shared" ca="1" si="10"/>
        <v>126401.47780659259</v>
      </c>
      <c r="I76" s="3"/>
      <c r="J76" s="3"/>
      <c r="K76" s="3" t="s">
        <v>15</v>
      </c>
      <c r="L76" s="3">
        <f t="shared" si="9"/>
        <v>70</v>
      </c>
      <c r="M76" s="3" t="str">
        <f t="shared" si="8"/>
        <v>B70</v>
      </c>
      <c r="N76" s="3"/>
      <c r="O76" s="3"/>
    </row>
    <row r="77" spans="1:15" ht="18" x14ac:dyDescent="0.35">
      <c r="A77" s="7" t="str">
        <f t="shared" si="4"/>
        <v/>
      </c>
      <c r="B77">
        <f t="shared" si="5"/>
        <v>80</v>
      </c>
      <c r="C77" s="5">
        <f t="shared" ca="1" si="6"/>
        <v>547252.24929690512</v>
      </c>
      <c r="D77" s="5">
        <f t="shared" ca="1" si="1"/>
        <v>448213.38395515783</v>
      </c>
      <c r="E77" s="5" t="str">
        <f t="shared" si="2"/>
        <v/>
      </c>
      <c r="F77" s="5">
        <f t="shared" ca="1" si="7"/>
        <v>27362.612464845257</v>
      </c>
      <c r="G77" s="6">
        <f t="shared" si="3"/>
        <v>0</v>
      </c>
      <c r="H77" s="6">
        <f t="shared" ref="H77:H108" ca="1" si="11">IF(AND(L86&gt;=$C$9,L86&lt;=$C$8,C77&gt;1),$F$4,0)</f>
        <v>126401.47780659259</v>
      </c>
      <c r="I77" s="3"/>
      <c r="J77" s="3"/>
      <c r="K77" s="3" t="s">
        <v>15</v>
      </c>
      <c r="L77" s="3">
        <f t="shared" si="9"/>
        <v>71</v>
      </c>
      <c r="M77" s="3" t="str">
        <f t="shared" si="8"/>
        <v>B71</v>
      </c>
      <c r="N77" s="3"/>
      <c r="O77" s="3"/>
    </row>
    <row r="78" spans="1:15" ht="18" x14ac:dyDescent="0.35">
      <c r="A78" s="7" t="str">
        <f t="shared" ref="A78:A141" si="12">IF(B78=$C$8,"Deceased",IF(B78=$C$9,"Retired",IF(OR(B78&lt;&gt;$C$8,B78&lt;&gt;$C$9),"")))</f>
        <v/>
      </c>
      <c r="B78">
        <f t="shared" si="5"/>
        <v>81</v>
      </c>
      <c r="C78" s="5">
        <f t="shared" ca="1" si="6"/>
        <v>448213.38395515783</v>
      </c>
      <c r="D78" s="5">
        <f t="shared" ref="D78:D141" ca="1" si="13">IF(B78="","",(D77*(1+$C$7))+(G78*$C$6)-H78)</f>
        <v>344222.57534632314</v>
      </c>
      <c r="E78" s="5" t="str">
        <f t="shared" ref="E78:E141" si="14">IF(G78*$C$6=0,"",G78*$C$6)</f>
        <v/>
      </c>
      <c r="F78" s="5">
        <f t="shared" ref="F78:F141" ca="1" si="15">IF(B77&lt;&gt;"",D77*$C$7,0)</f>
        <v>22410.669197757892</v>
      </c>
      <c r="G78" s="6">
        <f t="shared" ref="G78:G141" si="16">IF(B78&lt;$C$9,G77*(1+$C$5),0)</f>
        <v>0</v>
      </c>
      <c r="H78" s="6">
        <f t="shared" ca="1" si="11"/>
        <v>126401.47780659259</v>
      </c>
      <c r="I78" s="3"/>
      <c r="J78" s="3"/>
      <c r="K78" s="3" t="s">
        <v>15</v>
      </c>
      <c r="L78" s="3">
        <f t="shared" si="9"/>
        <v>72</v>
      </c>
      <c r="M78" s="3" t="str">
        <f t="shared" si="8"/>
        <v>B72</v>
      </c>
      <c r="N78" s="3"/>
      <c r="O78" s="3"/>
    </row>
    <row r="79" spans="1:15" ht="18" x14ac:dyDescent="0.35">
      <c r="A79" s="7" t="str">
        <f t="shared" si="12"/>
        <v/>
      </c>
      <c r="B79">
        <f t="shared" ref="B79:B142" si="17">IF(B78&lt;$C$8,B78+1,"")</f>
        <v>82</v>
      </c>
      <c r="C79" s="5">
        <f t="shared" ref="C79:C142" ca="1" si="18">IF(B79&lt;&gt;"",D78,0)</f>
        <v>344222.57534632314</v>
      </c>
      <c r="D79" s="5">
        <f t="shared" ca="1" si="13"/>
        <v>235032.22630704672</v>
      </c>
      <c r="E79" s="5" t="str">
        <f t="shared" si="14"/>
        <v/>
      </c>
      <c r="F79" s="5">
        <f t="shared" ca="1" si="15"/>
        <v>17211.128767316157</v>
      </c>
      <c r="G79" s="6">
        <f t="shared" si="16"/>
        <v>0</v>
      </c>
      <c r="H79" s="6">
        <f t="shared" ca="1" si="11"/>
        <v>126401.47780659259</v>
      </c>
      <c r="I79" s="3"/>
      <c r="J79" s="3"/>
      <c r="K79" s="3" t="s">
        <v>15</v>
      </c>
      <c r="L79" s="3">
        <f t="shared" si="9"/>
        <v>73</v>
      </c>
      <c r="M79" s="3" t="str">
        <f t="shared" si="8"/>
        <v>B73</v>
      </c>
      <c r="N79" s="3"/>
      <c r="O79" s="3"/>
    </row>
    <row r="80" spans="1:15" ht="18" x14ac:dyDescent="0.35">
      <c r="A80" s="7" t="str">
        <f t="shared" si="12"/>
        <v/>
      </c>
      <c r="B80">
        <f t="shared" si="17"/>
        <v>83</v>
      </c>
      <c r="C80" s="5">
        <f t="shared" ca="1" si="18"/>
        <v>235032.22630704672</v>
      </c>
      <c r="D80" s="5">
        <f t="shared" ca="1" si="13"/>
        <v>120382.35981580647</v>
      </c>
      <c r="E80" s="5" t="str">
        <f t="shared" si="14"/>
        <v/>
      </c>
      <c r="F80" s="5">
        <f t="shared" ca="1" si="15"/>
        <v>11751.611315352337</v>
      </c>
      <c r="G80" s="6">
        <f t="shared" si="16"/>
        <v>0</v>
      </c>
      <c r="H80" s="6">
        <f t="shared" ca="1" si="11"/>
        <v>126401.47780659259</v>
      </c>
      <c r="I80" s="3"/>
      <c r="J80" s="3"/>
      <c r="K80" s="3" t="s">
        <v>15</v>
      </c>
      <c r="L80" s="3">
        <f t="shared" si="9"/>
        <v>74</v>
      </c>
      <c r="M80" s="3" t="str">
        <f>IF(L80&lt;&gt;"",_xlfn.CONCAT(K80:L80),"")</f>
        <v>B74</v>
      </c>
      <c r="N80" s="3"/>
      <c r="O80" s="3"/>
    </row>
    <row r="81" spans="1:15" ht="18" x14ac:dyDescent="0.35">
      <c r="A81" s="7" t="str">
        <f t="shared" si="12"/>
        <v/>
      </c>
      <c r="B81">
        <f t="shared" si="17"/>
        <v>84</v>
      </c>
      <c r="C81" s="5">
        <f t="shared" ca="1" si="18"/>
        <v>120382.35981580647</v>
      </c>
      <c r="D81" s="5">
        <f t="shared" ca="1" si="13"/>
        <v>4.2055035009980202E-9</v>
      </c>
      <c r="E81" s="5" t="str">
        <f t="shared" si="14"/>
        <v/>
      </c>
      <c r="F81" s="5">
        <f t="shared" ca="1" si="15"/>
        <v>6019.1179907903243</v>
      </c>
      <c r="G81" s="6">
        <f t="shared" si="16"/>
        <v>0</v>
      </c>
      <c r="H81" s="6">
        <f t="shared" ca="1" si="11"/>
        <v>126401.47780659259</v>
      </c>
      <c r="I81" s="3"/>
      <c r="J81" s="3"/>
      <c r="K81" s="3" t="s">
        <v>15</v>
      </c>
      <c r="L81" s="3">
        <f t="shared" si="9"/>
        <v>75</v>
      </c>
      <c r="M81" s="3" t="str">
        <f t="shared" ref="M81:M144" si="19">IF(L81&lt;&gt;"",_xlfn.CONCAT(K81:L81),"")</f>
        <v>B75</v>
      </c>
      <c r="N81" s="3"/>
      <c r="O81" s="3"/>
    </row>
    <row r="82" spans="1:15" ht="18" x14ac:dyDescent="0.35">
      <c r="A82" s="7" t="str">
        <f t="shared" si="12"/>
        <v>Deceased</v>
      </c>
      <c r="B82">
        <f t="shared" si="17"/>
        <v>85</v>
      </c>
      <c r="C82" s="5">
        <f t="shared" ca="1" si="18"/>
        <v>4.2055035009980202E-9</v>
      </c>
      <c r="D82" s="5">
        <f t="shared" ca="1" si="13"/>
        <v>4.415778676047921E-9</v>
      </c>
      <c r="E82" s="5" t="str">
        <f t="shared" si="14"/>
        <v/>
      </c>
      <c r="F82" s="5">
        <f t="shared" ca="1" si="15"/>
        <v>2.1027517504990102E-10</v>
      </c>
      <c r="G82" s="6">
        <f t="shared" si="16"/>
        <v>0</v>
      </c>
      <c r="H82" s="6">
        <f t="shared" ca="1" si="11"/>
        <v>0</v>
      </c>
      <c r="I82" s="3"/>
      <c r="J82" s="3"/>
      <c r="K82" s="3" t="s">
        <v>15</v>
      </c>
      <c r="L82" s="3">
        <f t="shared" si="9"/>
        <v>76</v>
      </c>
      <c r="M82" s="3" t="str">
        <f t="shared" si="19"/>
        <v>B76</v>
      </c>
      <c r="N82" s="3"/>
      <c r="O82" s="3"/>
    </row>
    <row r="83" spans="1:15" ht="18" x14ac:dyDescent="0.35">
      <c r="A83" s="7" t="str">
        <f t="shared" si="12"/>
        <v/>
      </c>
      <c r="B83" t="str">
        <f t="shared" si="17"/>
        <v/>
      </c>
      <c r="C83" s="5">
        <f t="shared" si="18"/>
        <v>0</v>
      </c>
      <c r="D83" s="5" t="str">
        <f t="shared" si="13"/>
        <v/>
      </c>
      <c r="E83" s="5" t="str">
        <f t="shared" si="14"/>
        <v/>
      </c>
      <c r="F83" s="5">
        <f t="shared" ca="1" si="15"/>
        <v>2.2078893380239605E-10</v>
      </c>
      <c r="G83" s="6">
        <f t="shared" si="16"/>
        <v>0</v>
      </c>
      <c r="H83" s="6">
        <f t="shared" si="11"/>
        <v>0</v>
      </c>
      <c r="I83" s="3"/>
      <c r="J83" s="3"/>
      <c r="K83" s="3" t="s">
        <v>15</v>
      </c>
      <c r="L83" s="3">
        <f t="shared" si="9"/>
        <v>77</v>
      </c>
      <c r="M83" s="3" t="str">
        <f t="shared" si="19"/>
        <v>B77</v>
      </c>
      <c r="N83" s="3"/>
      <c r="O83" s="3"/>
    </row>
    <row r="84" spans="1:15" ht="18" x14ac:dyDescent="0.35">
      <c r="A84" s="7" t="str">
        <f t="shared" si="12"/>
        <v/>
      </c>
      <c r="B84" t="str">
        <f t="shared" si="17"/>
        <v/>
      </c>
      <c r="C84" s="5">
        <f t="shared" si="18"/>
        <v>0</v>
      </c>
      <c r="D84" s="5" t="str">
        <f t="shared" si="13"/>
        <v/>
      </c>
      <c r="E84" s="5" t="str">
        <f t="shared" si="14"/>
        <v/>
      </c>
      <c r="F84" s="5">
        <f t="shared" si="15"/>
        <v>0</v>
      </c>
      <c r="G84" s="6">
        <f t="shared" si="16"/>
        <v>0</v>
      </c>
      <c r="H84" s="6">
        <f t="shared" si="11"/>
        <v>0</v>
      </c>
      <c r="I84" s="3"/>
      <c r="J84" s="3"/>
      <c r="K84" s="3" t="s">
        <v>15</v>
      </c>
      <c r="L84" s="3">
        <f t="shared" si="9"/>
        <v>78</v>
      </c>
      <c r="M84" s="3" t="str">
        <f t="shared" si="19"/>
        <v>B78</v>
      </c>
      <c r="N84" s="3"/>
      <c r="O84" s="3"/>
    </row>
    <row r="85" spans="1:15" ht="18" x14ac:dyDescent="0.35">
      <c r="A85" s="7" t="str">
        <f t="shared" si="12"/>
        <v/>
      </c>
      <c r="B85" t="str">
        <f t="shared" si="17"/>
        <v/>
      </c>
      <c r="C85" s="5">
        <f t="shared" si="18"/>
        <v>0</v>
      </c>
      <c r="D85" s="5" t="str">
        <f t="shared" si="13"/>
        <v/>
      </c>
      <c r="E85" s="5" t="str">
        <f t="shared" si="14"/>
        <v/>
      </c>
      <c r="F85" s="5">
        <f t="shared" si="15"/>
        <v>0</v>
      </c>
      <c r="G85" s="6">
        <f t="shared" si="16"/>
        <v>0</v>
      </c>
      <c r="H85" s="6">
        <f t="shared" si="11"/>
        <v>0</v>
      </c>
      <c r="I85" s="3"/>
      <c r="J85" s="3"/>
      <c r="K85" s="3" t="s">
        <v>15</v>
      </c>
      <c r="L85" s="3">
        <f t="shared" si="9"/>
        <v>79</v>
      </c>
      <c r="M85" s="3" t="str">
        <f t="shared" si="19"/>
        <v>B79</v>
      </c>
      <c r="N85" s="3"/>
      <c r="O85" s="3"/>
    </row>
    <row r="86" spans="1:15" ht="18" x14ac:dyDescent="0.35">
      <c r="A86" s="7" t="str">
        <f t="shared" si="12"/>
        <v/>
      </c>
      <c r="B86" t="str">
        <f t="shared" si="17"/>
        <v/>
      </c>
      <c r="C86" s="5">
        <f t="shared" si="18"/>
        <v>0</v>
      </c>
      <c r="D86" s="5" t="str">
        <f t="shared" si="13"/>
        <v/>
      </c>
      <c r="E86" s="5" t="str">
        <f t="shared" si="14"/>
        <v/>
      </c>
      <c r="F86" s="5">
        <f t="shared" si="15"/>
        <v>0</v>
      </c>
      <c r="G86" s="6">
        <f t="shared" si="16"/>
        <v>0</v>
      </c>
      <c r="H86" s="6">
        <f t="shared" si="11"/>
        <v>0</v>
      </c>
      <c r="I86" s="3"/>
      <c r="J86" s="3"/>
      <c r="K86" s="3" t="s">
        <v>15</v>
      </c>
      <c r="L86" s="3">
        <f t="shared" si="9"/>
        <v>80</v>
      </c>
      <c r="M86" s="3" t="str">
        <f t="shared" si="19"/>
        <v>B80</v>
      </c>
      <c r="N86" s="3"/>
      <c r="O86" s="3"/>
    </row>
    <row r="87" spans="1:15" ht="18" x14ac:dyDescent="0.35">
      <c r="A87" s="7" t="str">
        <f t="shared" si="12"/>
        <v/>
      </c>
      <c r="B87" t="str">
        <f t="shared" si="17"/>
        <v/>
      </c>
      <c r="C87" s="5">
        <f t="shared" si="18"/>
        <v>0</v>
      </c>
      <c r="D87" s="5" t="str">
        <f t="shared" si="13"/>
        <v/>
      </c>
      <c r="E87" s="5" t="str">
        <f t="shared" si="14"/>
        <v/>
      </c>
      <c r="F87" s="5">
        <f t="shared" si="15"/>
        <v>0</v>
      </c>
      <c r="G87" s="6">
        <f t="shared" si="16"/>
        <v>0</v>
      </c>
      <c r="H87" s="6">
        <f t="shared" si="11"/>
        <v>0</v>
      </c>
      <c r="I87" s="3"/>
      <c r="J87" s="3"/>
      <c r="K87" s="3" t="s">
        <v>15</v>
      </c>
      <c r="L87" s="3">
        <f t="shared" si="9"/>
        <v>81</v>
      </c>
      <c r="M87" s="3" t="str">
        <f t="shared" si="19"/>
        <v>B81</v>
      </c>
      <c r="N87" s="3"/>
      <c r="O87" s="3"/>
    </row>
    <row r="88" spans="1:15" ht="18" x14ac:dyDescent="0.35">
      <c r="A88" s="7" t="str">
        <f t="shared" si="12"/>
        <v/>
      </c>
      <c r="B88" t="str">
        <f t="shared" si="17"/>
        <v/>
      </c>
      <c r="C88" s="5">
        <f t="shared" si="18"/>
        <v>0</v>
      </c>
      <c r="D88" s="5" t="str">
        <f t="shared" si="13"/>
        <v/>
      </c>
      <c r="E88" s="5" t="str">
        <f t="shared" si="14"/>
        <v/>
      </c>
      <c r="F88" s="5">
        <f t="shared" si="15"/>
        <v>0</v>
      </c>
      <c r="G88" s="6">
        <f t="shared" si="16"/>
        <v>0</v>
      </c>
      <c r="H88" s="6">
        <f t="shared" si="11"/>
        <v>0</v>
      </c>
      <c r="I88" s="3"/>
      <c r="J88" s="3"/>
      <c r="K88" s="3" t="s">
        <v>15</v>
      </c>
      <c r="L88" s="3">
        <f t="shared" ref="L88:L151" si="20">L87+1</f>
        <v>82</v>
      </c>
      <c r="M88" s="3" t="str">
        <f t="shared" si="19"/>
        <v>B82</v>
      </c>
      <c r="N88" s="3"/>
      <c r="O88" s="3"/>
    </row>
    <row r="89" spans="1:15" ht="18" x14ac:dyDescent="0.35">
      <c r="A89" s="7" t="str">
        <f t="shared" si="12"/>
        <v/>
      </c>
      <c r="B89" t="str">
        <f t="shared" si="17"/>
        <v/>
      </c>
      <c r="C89" s="5">
        <f t="shared" si="18"/>
        <v>0</v>
      </c>
      <c r="D89" s="5" t="str">
        <f t="shared" si="13"/>
        <v/>
      </c>
      <c r="E89" s="5" t="str">
        <f t="shared" si="14"/>
        <v/>
      </c>
      <c r="F89" s="5">
        <f t="shared" si="15"/>
        <v>0</v>
      </c>
      <c r="G89" s="6">
        <f t="shared" si="16"/>
        <v>0</v>
      </c>
      <c r="H89" s="6">
        <f t="shared" si="11"/>
        <v>0</v>
      </c>
      <c r="I89" s="3"/>
      <c r="J89" s="3"/>
      <c r="K89" s="3" t="s">
        <v>15</v>
      </c>
      <c r="L89" s="3">
        <f t="shared" si="20"/>
        <v>83</v>
      </c>
      <c r="M89" s="3" t="str">
        <f t="shared" si="19"/>
        <v>B83</v>
      </c>
      <c r="N89" s="3"/>
      <c r="O89" s="3"/>
    </row>
    <row r="90" spans="1:15" ht="18" x14ac:dyDescent="0.35">
      <c r="A90" s="7" t="str">
        <f t="shared" si="12"/>
        <v/>
      </c>
      <c r="B90" t="str">
        <f t="shared" si="17"/>
        <v/>
      </c>
      <c r="C90" s="5">
        <f t="shared" si="18"/>
        <v>0</v>
      </c>
      <c r="D90" s="5" t="str">
        <f t="shared" si="13"/>
        <v/>
      </c>
      <c r="E90" s="5" t="str">
        <f t="shared" si="14"/>
        <v/>
      </c>
      <c r="F90" s="5">
        <f t="shared" si="15"/>
        <v>0</v>
      </c>
      <c r="G90" s="6">
        <f t="shared" si="16"/>
        <v>0</v>
      </c>
      <c r="H90" s="6">
        <f t="shared" si="11"/>
        <v>0</v>
      </c>
      <c r="I90" s="3"/>
      <c r="J90" s="3"/>
      <c r="K90" s="3" t="s">
        <v>15</v>
      </c>
      <c r="L90" s="3">
        <f t="shared" si="20"/>
        <v>84</v>
      </c>
      <c r="M90" s="3" t="str">
        <f t="shared" si="19"/>
        <v>B84</v>
      </c>
      <c r="N90" s="3"/>
      <c r="O90" s="3"/>
    </row>
    <row r="91" spans="1:15" ht="18" x14ac:dyDescent="0.35">
      <c r="A91" s="7" t="str">
        <f t="shared" si="12"/>
        <v/>
      </c>
      <c r="B91" t="str">
        <f t="shared" si="17"/>
        <v/>
      </c>
      <c r="C91" s="5">
        <f t="shared" si="18"/>
        <v>0</v>
      </c>
      <c r="D91" s="5" t="str">
        <f t="shared" si="13"/>
        <v/>
      </c>
      <c r="E91" s="5" t="str">
        <f t="shared" si="14"/>
        <v/>
      </c>
      <c r="F91" s="5">
        <f t="shared" si="15"/>
        <v>0</v>
      </c>
      <c r="G91" s="6">
        <f t="shared" si="16"/>
        <v>0</v>
      </c>
      <c r="H91" s="6">
        <f t="shared" si="11"/>
        <v>0</v>
      </c>
      <c r="I91" s="3"/>
      <c r="J91" s="3"/>
      <c r="K91" s="3" t="s">
        <v>15</v>
      </c>
      <c r="L91" s="3">
        <f t="shared" si="20"/>
        <v>85</v>
      </c>
      <c r="M91" s="3" t="str">
        <f t="shared" si="19"/>
        <v>B85</v>
      </c>
      <c r="N91" s="3"/>
      <c r="O91" s="3"/>
    </row>
    <row r="92" spans="1:15" ht="18" x14ac:dyDescent="0.35">
      <c r="A92" s="7" t="str">
        <f t="shared" si="12"/>
        <v/>
      </c>
      <c r="B92" t="str">
        <f t="shared" si="17"/>
        <v/>
      </c>
      <c r="C92" s="5">
        <f t="shared" si="18"/>
        <v>0</v>
      </c>
      <c r="D92" s="5" t="str">
        <f t="shared" si="13"/>
        <v/>
      </c>
      <c r="E92" s="5" t="str">
        <f t="shared" si="14"/>
        <v/>
      </c>
      <c r="F92" s="5">
        <f t="shared" si="15"/>
        <v>0</v>
      </c>
      <c r="G92" s="6">
        <f t="shared" si="16"/>
        <v>0</v>
      </c>
      <c r="H92" s="6">
        <f t="shared" si="11"/>
        <v>0</v>
      </c>
      <c r="I92" s="3"/>
      <c r="J92" s="3"/>
      <c r="K92" s="3" t="s">
        <v>15</v>
      </c>
      <c r="L92" s="3">
        <f t="shared" si="20"/>
        <v>86</v>
      </c>
      <c r="M92" s="3" t="str">
        <f t="shared" si="19"/>
        <v>B86</v>
      </c>
      <c r="N92" s="3"/>
      <c r="O92" s="3"/>
    </row>
    <row r="93" spans="1:15" ht="18" x14ac:dyDescent="0.35">
      <c r="A93" s="7" t="str">
        <f t="shared" si="12"/>
        <v/>
      </c>
      <c r="B93" t="str">
        <f t="shared" si="17"/>
        <v/>
      </c>
      <c r="C93" s="5">
        <f t="shared" si="18"/>
        <v>0</v>
      </c>
      <c r="D93" s="5" t="str">
        <f t="shared" si="13"/>
        <v/>
      </c>
      <c r="E93" s="5" t="str">
        <f t="shared" si="14"/>
        <v/>
      </c>
      <c r="F93" s="5">
        <f t="shared" si="15"/>
        <v>0</v>
      </c>
      <c r="G93" s="6">
        <f t="shared" si="16"/>
        <v>0</v>
      </c>
      <c r="H93" s="6">
        <f t="shared" si="11"/>
        <v>0</v>
      </c>
      <c r="I93" s="3"/>
      <c r="J93" s="3"/>
      <c r="K93" s="3" t="s">
        <v>15</v>
      </c>
      <c r="L93" s="3">
        <f t="shared" si="20"/>
        <v>87</v>
      </c>
      <c r="M93" s="3" t="str">
        <f t="shared" si="19"/>
        <v>B87</v>
      </c>
      <c r="N93" s="3"/>
      <c r="O93" s="3"/>
    </row>
    <row r="94" spans="1:15" ht="18" x14ac:dyDescent="0.35">
      <c r="A94" s="7" t="str">
        <f t="shared" si="12"/>
        <v/>
      </c>
      <c r="B94" t="str">
        <f t="shared" si="17"/>
        <v/>
      </c>
      <c r="C94" s="5">
        <f t="shared" si="18"/>
        <v>0</v>
      </c>
      <c r="D94" s="5" t="str">
        <f t="shared" si="13"/>
        <v/>
      </c>
      <c r="E94" s="5" t="str">
        <f t="shared" si="14"/>
        <v/>
      </c>
      <c r="F94" s="5">
        <f t="shared" si="15"/>
        <v>0</v>
      </c>
      <c r="G94" s="6">
        <f t="shared" si="16"/>
        <v>0</v>
      </c>
      <c r="H94" s="6">
        <f t="shared" si="11"/>
        <v>0</v>
      </c>
      <c r="I94" s="3"/>
      <c r="J94" s="3"/>
      <c r="K94" s="3" t="s">
        <v>15</v>
      </c>
      <c r="L94" s="3">
        <f t="shared" si="20"/>
        <v>88</v>
      </c>
      <c r="M94" s="3" t="str">
        <f t="shared" si="19"/>
        <v>B88</v>
      </c>
      <c r="N94" s="3"/>
      <c r="O94" s="3"/>
    </row>
    <row r="95" spans="1:15" ht="18" x14ac:dyDescent="0.35">
      <c r="A95" s="7" t="str">
        <f t="shared" si="12"/>
        <v/>
      </c>
      <c r="B95" t="str">
        <f t="shared" si="17"/>
        <v/>
      </c>
      <c r="C95" s="5">
        <f t="shared" si="18"/>
        <v>0</v>
      </c>
      <c r="D95" s="5" t="str">
        <f t="shared" si="13"/>
        <v/>
      </c>
      <c r="E95" s="5" t="str">
        <f t="shared" si="14"/>
        <v/>
      </c>
      <c r="F95" s="5">
        <f t="shared" si="15"/>
        <v>0</v>
      </c>
      <c r="G95" s="6">
        <f t="shared" si="16"/>
        <v>0</v>
      </c>
      <c r="H95" s="6">
        <f t="shared" si="11"/>
        <v>0</v>
      </c>
      <c r="I95" s="3"/>
      <c r="J95" s="3"/>
      <c r="K95" s="3" t="s">
        <v>15</v>
      </c>
      <c r="L95" s="3">
        <f t="shared" si="20"/>
        <v>89</v>
      </c>
      <c r="M95" s="3" t="str">
        <f t="shared" si="19"/>
        <v>B89</v>
      </c>
      <c r="N95" s="3"/>
      <c r="O95" s="3"/>
    </row>
    <row r="96" spans="1:15" ht="18" x14ac:dyDescent="0.35">
      <c r="A96" s="7" t="str">
        <f t="shared" si="12"/>
        <v/>
      </c>
      <c r="B96" t="str">
        <f t="shared" si="17"/>
        <v/>
      </c>
      <c r="C96" s="5">
        <f t="shared" si="18"/>
        <v>0</v>
      </c>
      <c r="D96" s="5" t="str">
        <f t="shared" si="13"/>
        <v/>
      </c>
      <c r="E96" s="5" t="str">
        <f t="shared" si="14"/>
        <v/>
      </c>
      <c r="F96" s="5">
        <f t="shared" si="15"/>
        <v>0</v>
      </c>
      <c r="G96" s="6">
        <f t="shared" si="16"/>
        <v>0</v>
      </c>
      <c r="H96" s="6">
        <f t="shared" si="11"/>
        <v>0</v>
      </c>
      <c r="I96" s="3"/>
      <c r="J96" s="3"/>
      <c r="K96" s="3" t="s">
        <v>15</v>
      </c>
      <c r="L96" s="3">
        <f t="shared" si="20"/>
        <v>90</v>
      </c>
      <c r="M96" s="3" t="str">
        <f t="shared" si="19"/>
        <v>B90</v>
      </c>
      <c r="N96" s="3"/>
      <c r="O96" s="3"/>
    </row>
    <row r="97" spans="1:15" ht="18" x14ac:dyDescent="0.35">
      <c r="A97" s="7" t="str">
        <f t="shared" si="12"/>
        <v/>
      </c>
      <c r="B97" t="str">
        <f t="shared" si="17"/>
        <v/>
      </c>
      <c r="C97" s="5">
        <f t="shared" si="18"/>
        <v>0</v>
      </c>
      <c r="D97" s="5" t="str">
        <f t="shared" si="13"/>
        <v/>
      </c>
      <c r="E97" s="5" t="str">
        <f t="shared" si="14"/>
        <v/>
      </c>
      <c r="F97" s="5">
        <f t="shared" si="15"/>
        <v>0</v>
      </c>
      <c r="G97" s="6">
        <f t="shared" si="16"/>
        <v>0</v>
      </c>
      <c r="H97" s="6">
        <f t="shared" si="11"/>
        <v>0</v>
      </c>
      <c r="I97" s="3"/>
      <c r="J97" s="3"/>
      <c r="K97" s="3" t="s">
        <v>15</v>
      </c>
      <c r="L97" s="3">
        <f t="shared" si="20"/>
        <v>91</v>
      </c>
      <c r="M97" s="3" t="str">
        <f t="shared" si="19"/>
        <v>B91</v>
      </c>
      <c r="N97" s="3"/>
      <c r="O97" s="3"/>
    </row>
    <row r="98" spans="1:15" ht="18" x14ac:dyDescent="0.35">
      <c r="A98" s="7" t="str">
        <f t="shared" si="12"/>
        <v/>
      </c>
      <c r="B98" t="str">
        <f t="shared" si="17"/>
        <v/>
      </c>
      <c r="C98" s="5">
        <f t="shared" si="18"/>
        <v>0</v>
      </c>
      <c r="D98" s="5" t="str">
        <f t="shared" si="13"/>
        <v/>
      </c>
      <c r="E98" s="5" t="str">
        <f t="shared" si="14"/>
        <v/>
      </c>
      <c r="F98" s="5">
        <f t="shared" si="15"/>
        <v>0</v>
      </c>
      <c r="G98" s="6">
        <f t="shared" si="16"/>
        <v>0</v>
      </c>
      <c r="H98" s="6">
        <f t="shared" si="11"/>
        <v>0</v>
      </c>
      <c r="I98" s="3"/>
      <c r="J98" s="3"/>
      <c r="K98" s="3" t="s">
        <v>15</v>
      </c>
      <c r="L98" s="3">
        <f t="shared" si="20"/>
        <v>92</v>
      </c>
      <c r="M98" s="3" t="str">
        <f t="shared" si="19"/>
        <v>B92</v>
      </c>
      <c r="N98" s="3"/>
      <c r="O98" s="3"/>
    </row>
    <row r="99" spans="1:15" ht="18" x14ac:dyDescent="0.35">
      <c r="A99" s="7" t="str">
        <f t="shared" si="12"/>
        <v/>
      </c>
      <c r="B99" t="str">
        <f t="shared" si="17"/>
        <v/>
      </c>
      <c r="C99" s="5">
        <f t="shared" si="18"/>
        <v>0</v>
      </c>
      <c r="D99" s="5" t="str">
        <f t="shared" si="13"/>
        <v/>
      </c>
      <c r="E99" s="5" t="str">
        <f t="shared" si="14"/>
        <v/>
      </c>
      <c r="F99" s="5">
        <f t="shared" si="15"/>
        <v>0</v>
      </c>
      <c r="G99" s="6">
        <f t="shared" si="16"/>
        <v>0</v>
      </c>
      <c r="H99" s="6">
        <f t="shared" si="11"/>
        <v>0</v>
      </c>
      <c r="I99" s="3"/>
      <c r="J99" s="3"/>
      <c r="K99" s="3" t="s">
        <v>15</v>
      </c>
      <c r="L99" s="3">
        <f t="shared" si="20"/>
        <v>93</v>
      </c>
      <c r="M99" s="3" t="str">
        <f t="shared" si="19"/>
        <v>B93</v>
      </c>
      <c r="N99" s="3"/>
      <c r="O99" s="3"/>
    </row>
    <row r="100" spans="1:15" ht="18" x14ac:dyDescent="0.35">
      <c r="A100" s="7" t="str">
        <f t="shared" si="12"/>
        <v/>
      </c>
      <c r="B100" t="str">
        <f t="shared" si="17"/>
        <v/>
      </c>
      <c r="C100" s="5">
        <f t="shared" si="18"/>
        <v>0</v>
      </c>
      <c r="D100" s="5" t="str">
        <f t="shared" si="13"/>
        <v/>
      </c>
      <c r="E100" s="5" t="str">
        <f t="shared" si="14"/>
        <v/>
      </c>
      <c r="F100" s="5">
        <f t="shared" si="15"/>
        <v>0</v>
      </c>
      <c r="G100" s="6">
        <f t="shared" si="16"/>
        <v>0</v>
      </c>
      <c r="H100" s="6">
        <f t="shared" si="11"/>
        <v>0</v>
      </c>
      <c r="I100" s="3"/>
      <c r="J100" s="3"/>
      <c r="K100" s="3" t="s">
        <v>15</v>
      </c>
      <c r="L100" s="3">
        <f t="shared" si="20"/>
        <v>94</v>
      </c>
      <c r="M100" s="3" t="str">
        <f t="shared" si="19"/>
        <v>B94</v>
      </c>
      <c r="N100" s="3"/>
      <c r="O100" s="3"/>
    </row>
    <row r="101" spans="1:15" ht="18" x14ac:dyDescent="0.35">
      <c r="A101" s="7" t="str">
        <f t="shared" si="12"/>
        <v/>
      </c>
      <c r="B101" t="str">
        <f t="shared" si="17"/>
        <v/>
      </c>
      <c r="C101" s="5">
        <f t="shared" si="18"/>
        <v>0</v>
      </c>
      <c r="D101" s="5" t="str">
        <f t="shared" si="13"/>
        <v/>
      </c>
      <c r="E101" s="5" t="str">
        <f t="shared" si="14"/>
        <v/>
      </c>
      <c r="F101" s="5">
        <f t="shared" si="15"/>
        <v>0</v>
      </c>
      <c r="G101" s="6">
        <f t="shared" si="16"/>
        <v>0</v>
      </c>
      <c r="H101" s="6">
        <f t="shared" si="11"/>
        <v>0</v>
      </c>
      <c r="I101" s="3"/>
      <c r="J101" s="3"/>
      <c r="K101" s="3" t="s">
        <v>15</v>
      </c>
      <c r="L101" s="3">
        <f t="shared" si="20"/>
        <v>95</v>
      </c>
      <c r="M101" s="3" t="str">
        <f t="shared" si="19"/>
        <v>B95</v>
      </c>
      <c r="N101" s="3"/>
      <c r="O101" s="3"/>
    </row>
    <row r="102" spans="1:15" ht="18" x14ac:dyDescent="0.35">
      <c r="A102" s="7" t="str">
        <f t="shared" si="12"/>
        <v/>
      </c>
      <c r="B102" t="str">
        <f t="shared" si="17"/>
        <v/>
      </c>
      <c r="C102" s="5">
        <f t="shared" si="18"/>
        <v>0</v>
      </c>
      <c r="D102" s="5" t="str">
        <f t="shared" si="13"/>
        <v/>
      </c>
      <c r="E102" s="5" t="str">
        <f t="shared" si="14"/>
        <v/>
      </c>
      <c r="F102" s="5">
        <f t="shared" si="15"/>
        <v>0</v>
      </c>
      <c r="G102" s="6">
        <f t="shared" si="16"/>
        <v>0</v>
      </c>
      <c r="H102" s="6">
        <f t="shared" si="11"/>
        <v>0</v>
      </c>
      <c r="I102" s="3"/>
      <c r="J102" s="3"/>
      <c r="K102" s="3" t="s">
        <v>15</v>
      </c>
      <c r="L102" s="3">
        <f t="shared" si="20"/>
        <v>96</v>
      </c>
      <c r="M102" s="3" t="str">
        <f t="shared" si="19"/>
        <v>B96</v>
      </c>
      <c r="N102" s="3"/>
      <c r="O102" s="3"/>
    </row>
    <row r="103" spans="1:15" ht="18" x14ac:dyDescent="0.35">
      <c r="A103" s="7" t="str">
        <f t="shared" si="12"/>
        <v/>
      </c>
      <c r="B103" t="str">
        <f t="shared" si="17"/>
        <v/>
      </c>
      <c r="C103" s="5">
        <f t="shared" si="18"/>
        <v>0</v>
      </c>
      <c r="D103" s="5" t="str">
        <f t="shared" si="13"/>
        <v/>
      </c>
      <c r="E103" s="5" t="str">
        <f t="shared" si="14"/>
        <v/>
      </c>
      <c r="F103" s="5">
        <f t="shared" si="15"/>
        <v>0</v>
      </c>
      <c r="G103" s="6">
        <f t="shared" si="16"/>
        <v>0</v>
      </c>
      <c r="H103" s="6">
        <f t="shared" si="11"/>
        <v>0</v>
      </c>
      <c r="I103" s="3"/>
      <c r="J103" s="3"/>
      <c r="K103" s="3" t="s">
        <v>15</v>
      </c>
      <c r="L103" s="3">
        <f t="shared" si="20"/>
        <v>97</v>
      </c>
      <c r="M103" s="3" t="str">
        <f t="shared" si="19"/>
        <v>B97</v>
      </c>
      <c r="N103" s="3"/>
      <c r="O103" s="3"/>
    </row>
    <row r="104" spans="1:15" ht="18" x14ac:dyDescent="0.35">
      <c r="A104" s="7" t="str">
        <f t="shared" si="12"/>
        <v/>
      </c>
      <c r="B104" t="str">
        <f t="shared" si="17"/>
        <v/>
      </c>
      <c r="C104" s="5">
        <f t="shared" si="18"/>
        <v>0</v>
      </c>
      <c r="D104" s="5" t="str">
        <f t="shared" si="13"/>
        <v/>
      </c>
      <c r="E104" s="5" t="str">
        <f t="shared" si="14"/>
        <v/>
      </c>
      <c r="F104" s="5">
        <f t="shared" si="15"/>
        <v>0</v>
      </c>
      <c r="G104" s="6">
        <f t="shared" si="16"/>
        <v>0</v>
      </c>
      <c r="H104" s="6">
        <f t="shared" si="11"/>
        <v>0</v>
      </c>
      <c r="I104" s="3"/>
      <c r="J104" s="3"/>
      <c r="K104" s="3" t="s">
        <v>15</v>
      </c>
      <c r="L104" s="3">
        <f t="shared" si="20"/>
        <v>98</v>
      </c>
      <c r="M104" s="3" t="str">
        <f t="shared" si="19"/>
        <v>B98</v>
      </c>
      <c r="N104" s="3"/>
      <c r="O104" s="3"/>
    </row>
    <row r="105" spans="1:15" ht="18" x14ac:dyDescent="0.35">
      <c r="A105" s="7" t="str">
        <f t="shared" si="12"/>
        <v/>
      </c>
      <c r="B105" t="str">
        <f t="shared" si="17"/>
        <v/>
      </c>
      <c r="C105" s="5">
        <f t="shared" si="18"/>
        <v>0</v>
      </c>
      <c r="D105" s="5" t="str">
        <f t="shared" si="13"/>
        <v/>
      </c>
      <c r="E105" s="5" t="str">
        <f t="shared" si="14"/>
        <v/>
      </c>
      <c r="F105" s="5">
        <f t="shared" si="15"/>
        <v>0</v>
      </c>
      <c r="G105" s="6">
        <f t="shared" si="16"/>
        <v>0</v>
      </c>
      <c r="H105" s="6">
        <f t="shared" si="11"/>
        <v>0</v>
      </c>
      <c r="I105" s="3"/>
      <c r="J105" s="3"/>
      <c r="K105" s="3" t="s">
        <v>15</v>
      </c>
      <c r="L105" s="3">
        <f t="shared" si="20"/>
        <v>99</v>
      </c>
      <c r="M105" s="3" t="str">
        <f t="shared" si="19"/>
        <v>B99</v>
      </c>
      <c r="N105" s="3"/>
      <c r="O105" s="3"/>
    </row>
    <row r="106" spans="1:15" ht="18" x14ac:dyDescent="0.35">
      <c r="A106" s="7" t="str">
        <f t="shared" si="12"/>
        <v/>
      </c>
      <c r="B106" t="str">
        <f t="shared" si="17"/>
        <v/>
      </c>
      <c r="C106" s="5">
        <f t="shared" si="18"/>
        <v>0</v>
      </c>
      <c r="D106" s="5" t="str">
        <f t="shared" si="13"/>
        <v/>
      </c>
      <c r="E106" s="5" t="str">
        <f t="shared" si="14"/>
        <v/>
      </c>
      <c r="F106" s="5">
        <f t="shared" si="15"/>
        <v>0</v>
      </c>
      <c r="G106" s="6">
        <f t="shared" si="16"/>
        <v>0</v>
      </c>
      <c r="H106" s="6">
        <f t="shared" si="11"/>
        <v>0</v>
      </c>
      <c r="I106" s="3"/>
      <c r="J106" s="3"/>
      <c r="K106" s="3" t="s">
        <v>15</v>
      </c>
      <c r="L106" s="3">
        <f t="shared" si="20"/>
        <v>100</v>
      </c>
      <c r="M106" s="3" t="str">
        <f t="shared" si="19"/>
        <v>B100</v>
      </c>
      <c r="N106" s="3"/>
      <c r="O106" s="3"/>
    </row>
    <row r="107" spans="1:15" ht="18" x14ac:dyDescent="0.35">
      <c r="A107" s="7" t="str">
        <f t="shared" si="12"/>
        <v/>
      </c>
      <c r="B107" t="str">
        <f t="shared" si="17"/>
        <v/>
      </c>
      <c r="C107" s="5">
        <f t="shared" si="18"/>
        <v>0</v>
      </c>
      <c r="D107" s="5" t="str">
        <f t="shared" si="13"/>
        <v/>
      </c>
      <c r="E107" s="5" t="str">
        <f t="shared" si="14"/>
        <v/>
      </c>
      <c r="F107" s="5">
        <f t="shared" si="15"/>
        <v>0</v>
      </c>
      <c r="G107" s="6">
        <f t="shared" si="16"/>
        <v>0</v>
      </c>
      <c r="H107" s="6">
        <f t="shared" si="11"/>
        <v>0</v>
      </c>
      <c r="I107" s="3"/>
      <c r="J107" s="3"/>
      <c r="K107" s="3" t="s">
        <v>15</v>
      </c>
      <c r="L107" s="3">
        <f t="shared" si="20"/>
        <v>101</v>
      </c>
      <c r="M107" s="3" t="str">
        <f t="shared" si="19"/>
        <v>B101</v>
      </c>
      <c r="N107" s="3"/>
      <c r="O107" s="3"/>
    </row>
    <row r="108" spans="1:15" ht="18" x14ac:dyDescent="0.35">
      <c r="A108" s="7" t="str">
        <f t="shared" si="12"/>
        <v/>
      </c>
      <c r="B108" t="str">
        <f t="shared" si="17"/>
        <v/>
      </c>
      <c r="C108" s="5">
        <f t="shared" si="18"/>
        <v>0</v>
      </c>
      <c r="D108" s="5" t="str">
        <f t="shared" si="13"/>
        <v/>
      </c>
      <c r="E108" s="5" t="str">
        <f t="shared" si="14"/>
        <v/>
      </c>
      <c r="F108" s="5">
        <f t="shared" si="15"/>
        <v>0</v>
      </c>
      <c r="G108" s="6">
        <f t="shared" si="16"/>
        <v>0</v>
      </c>
      <c r="H108" s="6">
        <f t="shared" si="11"/>
        <v>0</v>
      </c>
      <c r="I108" s="3"/>
      <c r="J108" s="3"/>
      <c r="K108" s="3" t="s">
        <v>15</v>
      </c>
      <c r="L108" s="3">
        <f t="shared" si="20"/>
        <v>102</v>
      </c>
      <c r="M108" s="3" t="str">
        <f t="shared" si="19"/>
        <v>B102</v>
      </c>
      <c r="N108" s="3"/>
      <c r="O108" s="3"/>
    </row>
    <row r="109" spans="1:15" ht="18" x14ac:dyDescent="0.35">
      <c r="A109" s="7" t="str">
        <f t="shared" si="12"/>
        <v/>
      </c>
      <c r="B109" t="str">
        <f t="shared" si="17"/>
        <v/>
      </c>
      <c r="C109" s="5">
        <f t="shared" si="18"/>
        <v>0</v>
      </c>
      <c r="D109" s="5" t="str">
        <f t="shared" si="13"/>
        <v/>
      </c>
      <c r="E109" s="5" t="str">
        <f t="shared" si="14"/>
        <v/>
      </c>
      <c r="F109" s="5">
        <f t="shared" si="15"/>
        <v>0</v>
      </c>
      <c r="G109" s="6">
        <f t="shared" si="16"/>
        <v>0</v>
      </c>
      <c r="H109" s="6">
        <f t="shared" ref="H109:H140" si="21">IF(AND(L118&gt;=$C$9,L118&lt;=$C$8,C109&gt;1),$F$4,0)</f>
        <v>0</v>
      </c>
      <c r="I109" s="3"/>
      <c r="J109" s="3"/>
      <c r="K109" s="3" t="s">
        <v>15</v>
      </c>
      <c r="L109" s="3">
        <f t="shared" si="20"/>
        <v>103</v>
      </c>
      <c r="M109" s="3" t="str">
        <f t="shared" si="19"/>
        <v>B103</v>
      </c>
      <c r="N109" s="3"/>
      <c r="O109" s="3"/>
    </row>
    <row r="110" spans="1:15" ht="18" x14ac:dyDescent="0.35">
      <c r="A110" s="7" t="str">
        <f t="shared" si="12"/>
        <v/>
      </c>
      <c r="B110" t="str">
        <f t="shared" si="17"/>
        <v/>
      </c>
      <c r="C110" s="5">
        <f t="shared" si="18"/>
        <v>0</v>
      </c>
      <c r="D110" s="5" t="str">
        <f t="shared" si="13"/>
        <v/>
      </c>
      <c r="E110" s="5" t="str">
        <f t="shared" si="14"/>
        <v/>
      </c>
      <c r="F110" s="5">
        <f t="shared" si="15"/>
        <v>0</v>
      </c>
      <c r="G110" s="6">
        <f t="shared" si="16"/>
        <v>0</v>
      </c>
      <c r="H110" s="6">
        <f t="shared" si="21"/>
        <v>0</v>
      </c>
      <c r="I110" s="3"/>
      <c r="J110" s="3"/>
      <c r="K110" s="3" t="s">
        <v>15</v>
      </c>
      <c r="L110" s="3">
        <f t="shared" si="20"/>
        <v>104</v>
      </c>
      <c r="M110" s="3" t="str">
        <f t="shared" si="19"/>
        <v>B104</v>
      </c>
      <c r="N110" s="3"/>
      <c r="O110" s="3"/>
    </row>
    <row r="111" spans="1:15" ht="18" x14ac:dyDescent="0.35">
      <c r="A111" s="7" t="str">
        <f t="shared" si="12"/>
        <v/>
      </c>
      <c r="B111" t="str">
        <f t="shared" si="17"/>
        <v/>
      </c>
      <c r="C111" s="5">
        <f t="shared" si="18"/>
        <v>0</v>
      </c>
      <c r="D111" s="5" t="str">
        <f t="shared" si="13"/>
        <v/>
      </c>
      <c r="E111" s="5" t="str">
        <f t="shared" si="14"/>
        <v/>
      </c>
      <c r="F111" s="5">
        <f t="shared" si="15"/>
        <v>0</v>
      </c>
      <c r="G111" s="6">
        <f t="shared" si="16"/>
        <v>0</v>
      </c>
      <c r="H111" s="6">
        <f t="shared" si="21"/>
        <v>0</v>
      </c>
      <c r="I111" s="3"/>
      <c r="J111" s="3"/>
      <c r="K111" s="3" t="s">
        <v>15</v>
      </c>
      <c r="L111" s="3">
        <f t="shared" si="20"/>
        <v>105</v>
      </c>
      <c r="M111" s="3" t="str">
        <f t="shared" si="19"/>
        <v>B105</v>
      </c>
      <c r="N111" s="3"/>
      <c r="O111" s="3"/>
    </row>
    <row r="112" spans="1:15" ht="18" x14ac:dyDescent="0.35">
      <c r="A112" s="7" t="str">
        <f t="shared" si="12"/>
        <v/>
      </c>
      <c r="B112" t="str">
        <f t="shared" si="17"/>
        <v/>
      </c>
      <c r="C112" s="5">
        <f t="shared" si="18"/>
        <v>0</v>
      </c>
      <c r="D112" s="5" t="str">
        <f t="shared" si="13"/>
        <v/>
      </c>
      <c r="E112" s="5" t="str">
        <f t="shared" si="14"/>
        <v/>
      </c>
      <c r="F112" s="5">
        <f t="shared" si="15"/>
        <v>0</v>
      </c>
      <c r="G112" s="6">
        <f t="shared" si="16"/>
        <v>0</v>
      </c>
      <c r="H112" s="6">
        <f t="shared" si="21"/>
        <v>0</v>
      </c>
      <c r="I112" s="3"/>
      <c r="J112" s="3"/>
      <c r="K112" s="3" t="s">
        <v>15</v>
      </c>
      <c r="L112" s="3">
        <f t="shared" si="20"/>
        <v>106</v>
      </c>
      <c r="M112" s="3" t="str">
        <f t="shared" si="19"/>
        <v>B106</v>
      </c>
      <c r="N112" s="3"/>
      <c r="O112" s="3"/>
    </row>
    <row r="113" spans="1:15" ht="18" x14ac:dyDescent="0.35">
      <c r="A113" s="7" t="str">
        <f t="shared" si="12"/>
        <v/>
      </c>
      <c r="B113" t="str">
        <f t="shared" si="17"/>
        <v/>
      </c>
      <c r="C113" s="5">
        <f t="shared" si="18"/>
        <v>0</v>
      </c>
      <c r="D113" s="5" t="str">
        <f t="shared" si="13"/>
        <v/>
      </c>
      <c r="E113" s="5" t="str">
        <f t="shared" si="14"/>
        <v/>
      </c>
      <c r="F113" s="5">
        <f t="shared" si="15"/>
        <v>0</v>
      </c>
      <c r="G113" s="6">
        <f t="shared" si="16"/>
        <v>0</v>
      </c>
      <c r="H113" s="6">
        <f t="shared" si="21"/>
        <v>0</v>
      </c>
      <c r="I113" s="3"/>
      <c r="J113" s="3"/>
      <c r="K113" s="3" t="s">
        <v>15</v>
      </c>
      <c r="L113" s="3">
        <f t="shared" si="20"/>
        <v>107</v>
      </c>
      <c r="M113" s="3" t="str">
        <f t="shared" si="19"/>
        <v>B107</v>
      </c>
      <c r="N113" s="3"/>
      <c r="O113" s="3"/>
    </row>
    <row r="114" spans="1:15" ht="18" x14ac:dyDescent="0.35">
      <c r="A114" s="7" t="str">
        <f t="shared" si="12"/>
        <v/>
      </c>
      <c r="B114" t="str">
        <f t="shared" si="17"/>
        <v/>
      </c>
      <c r="C114" s="5">
        <f t="shared" si="18"/>
        <v>0</v>
      </c>
      <c r="D114" s="5" t="str">
        <f t="shared" si="13"/>
        <v/>
      </c>
      <c r="E114" s="5" t="str">
        <f t="shared" si="14"/>
        <v/>
      </c>
      <c r="F114" s="5">
        <f t="shared" si="15"/>
        <v>0</v>
      </c>
      <c r="G114" s="6">
        <f t="shared" si="16"/>
        <v>0</v>
      </c>
      <c r="H114" s="6">
        <f t="shared" si="21"/>
        <v>0</v>
      </c>
      <c r="I114" s="3"/>
      <c r="J114" s="3"/>
      <c r="K114" s="3" t="s">
        <v>15</v>
      </c>
      <c r="L114" s="3">
        <f t="shared" si="20"/>
        <v>108</v>
      </c>
      <c r="M114" s="3" t="str">
        <f t="shared" si="19"/>
        <v>B108</v>
      </c>
      <c r="N114" s="3"/>
      <c r="O114" s="3"/>
    </row>
    <row r="115" spans="1:15" ht="18" x14ac:dyDescent="0.35">
      <c r="A115" s="7" t="str">
        <f t="shared" si="12"/>
        <v/>
      </c>
      <c r="B115" t="str">
        <f t="shared" si="17"/>
        <v/>
      </c>
      <c r="C115" s="5">
        <f t="shared" si="18"/>
        <v>0</v>
      </c>
      <c r="D115" s="5" t="str">
        <f t="shared" si="13"/>
        <v/>
      </c>
      <c r="E115" s="5" t="str">
        <f t="shared" si="14"/>
        <v/>
      </c>
      <c r="F115" s="5">
        <f t="shared" si="15"/>
        <v>0</v>
      </c>
      <c r="G115" s="6">
        <f t="shared" si="16"/>
        <v>0</v>
      </c>
      <c r="H115" s="6">
        <f t="shared" si="21"/>
        <v>0</v>
      </c>
      <c r="I115" s="3"/>
      <c r="J115" s="3"/>
      <c r="K115" s="3" t="s">
        <v>15</v>
      </c>
      <c r="L115" s="3">
        <f t="shared" si="20"/>
        <v>109</v>
      </c>
      <c r="M115" s="3" t="str">
        <f t="shared" si="19"/>
        <v>B109</v>
      </c>
      <c r="N115" s="3"/>
      <c r="O115" s="3"/>
    </row>
    <row r="116" spans="1:15" ht="18" x14ac:dyDescent="0.35">
      <c r="A116" s="7" t="str">
        <f t="shared" si="12"/>
        <v/>
      </c>
      <c r="B116" t="str">
        <f t="shared" si="17"/>
        <v/>
      </c>
      <c r="C116" s="5">
        <f t="shared" si="18"/>
        <v>0</v>
      </c>
      <c r="D116" s="5" t="str">
        <f t="shared" si="13"/>
        <v/>
      </c>
      <c r="E116" s="5" t="str">
        <f t="shared" si="14"/>
        <v/>
      </c>
      <c r="F116" s="5">
        <f t="shared" si="15"/>
        <v>0</v>
      </c>
      <c r="G116" s="6">
        <f t="shared" si="16"/>
        <v>0</v>
      </c>
      <c r="H116" s="6">
        <f t="shared" si="21"/>
        <v>0</v>
      </c>
      <c r="I116" s="3"/>
      <c r="J116" s="3"/>
      <c r="K116" s="3" t="s">
        <v>15</v>
      </c>
      <c r="L116" s="3">
        <f t="shared" si="20"/>
        <v>110</v>
      </c>
      <c r="M116" s="3" t="str">
        <f t="shared" si="19"/>
        <v>B110</v>
      </c>
      <c r="N116" s="3"/>
      <c r="O116" s="3"/>
    </row>
    <row r="117" spans="1:15" ht="18" x14ac:dyDescent="0.35">
      <c r="A117" s="7" t="str">
        <f t="shared" si="12"/>
        <v/>
      </c>
      <c r="B117" t="str">
        <f t="shared" si="17"/>
        <v/>
      </c>
      <c r="C117" s="5">
        <f t="shared" si="18"/>
        <v>0</v>
      </c>
      <c r="D117" s="5" t="str">
        <f t="shared" si="13"/>
        <v/>
      </c>
      <c r="E117" s="5" t="str">
        <f t="shared" si="14"/>
        <v/>
      </c>
      <c r="F117" s="5">
        <f t="shared" si="15"/>
        <v>0</v>
      </c>
      <c r="G117" s="6">
        <f t="shared" si="16"/>
        <v>0</v>
      </c>
      <c r="H117" s="6">
        <f t="shared" si="21"/>
        <v>0</v>
      </c>
      <c r="I117" s="3"/>
      <c r="J117" s="3"/>
      <c r="K117" s="3" t="s">
        <v>15</v>
      </c>
      <c r="L117" s="3">
        <f t="shared" si="20"/>
        <v>111</v>
      </c>
      <c r="M117" s="3" t="str">
        <f t="shared" si="19"/>
        <v>B111</v>
      </c>
      <c r="N117" s="3"/>
      <c r="O117" s="3"/>
    </row>
    <row r="118" spans="1:15" ht="18" x14ac:dyDescent="0.35">
      <c r="A118" s="7" t="str">
        <f t="shared" si="12"/>
        <v/>
      </c>
      <c r="B118" t="str">
        <f t="shared" si="17"/>
        <v/>
      </c>
      <c r="C118" s="5">
        <f t="shared" si="18"/>
        <v>0</v>
      </c>
      <c r="D118" s="5" t="str">
        <f t="shared" si="13"/>
        <v/>
      </c>
      <c r="E118" s="5" t="str">
        <f t="shared" si="14"/>
        <v/>
      </c>
      <c r="F118" s="5">
        <f t="shared" si="15"/>
        <v>0</v>
      </c>
      <c r="G118" s="6">
        <f t="shared" si="16"/>
        <v>0</v>
      </c>
      <c r="H118" s="6">
        <f t="shared" si="21"/>
        <v>0</v>
      </c>
      <c r="I118" s="3"/>
      <c r="J118" s="3"/>
      <c r="K118" s="3" t="s">
        <v>15</v>
      </c>
      <c r="L118" s="3">
        <f t="shared" si="20"/>
        <v>112</v>
      </c>
      <c r="M118" s="3" t="str">
        <f t="shared" si="19"/>
        <v>B112</v>
      </c>
      <c r="N118" s="3"/>
      <c r="O118" s="3"/>
    </row>
    <row r="119" spans="1:15" ht="18" x14ac:dyDescent="0.35">
      <c r="A119" s="7" t="str">
        <f t="shared" si="12"/>
        <v/>
      </c>
      <c r="B119" t="str">
        <f t="shared" si="17"/>
        <v/>
      </c>
      <c r="C119" s="5">
        <f t="shared" si="18"/>
        <v>0</v>
      </c>
      <c r="D119" s="5" t="str">
        <f t="shared" si="13"/>
        <v/>
      </c>
      <c r="E119" s="5" t="str">
        <f t="shared" si="14"/>
        <v/>
      </c>
      <c r="F119" s="5">
        <f t="shared" si="15"/>
        <v>0</v>
      </c>
      <c r="G119" s="6">
        <f t="shared" si="16"/>
        <v>0</v>
      </c>
      <c r="H119" s="6">
        <f t="shared" si="21"/>
        <v>0</v>
      </c>
      <c r="I119" s="3"/>
      <c r="J119" s="3"/>
      <c r="K119" s="3" t="s">
        <v>15</v>
      </c>
      <c r="L119" s="3">
        <f t="shared" si="20"/>
        <v>113</v>
      </c>
      <c r="M119" s="3" t="str">
        <f t="shared" si="19"/>
        <v>B113</v>
      </c>
      <c r="N119" s="3"/>
      <c r="O119" s="3"/>
    </row>
    <row r="120" spans="1:15" ht="18" x14ac:dyDescent="0.35">
      <c r="A120" s="7" t="str">
        <f t="shared" si="12"/>
        <v/>
      </c>
      <c r="B120" t="str">
        <f t="shared" si="17"/>
        <v/>
      </c>
      <c r="C120" s="5">
        <f t="shared" si="18"/>
        <v>0</v>
      </c>
      <c r="D120" s="5" t="str">
        <f t="shared" si="13"/>
        <v/>
      </c>
      <c r="E120" s="5" t="str">
        <f t="shared" si="14"/>
        <v/>
      </c>
      <c r="F120" s="5">
        <f t="shared" si="15"/>
        <v>0</v>
      </c>
      <c r="G120" s="6">
        <f t="shared" si="16"/>
        <v>0</v>
      </c>
      <c r="H120" s="6">
        <f t="shared" si="21"/>
        <v>0</v>
      </c>
      <c r="I120" s="3"/>
      <c r="J120" s="3"/>
      <c r="K120" s="3" t="s">
        <v>15</v>
      </c>
      <c r="L120" s="3">
        <f t="shared" si="20"/>
        <v>114</v>
      </c>
      <c r="M120" s="3" t="str">
        <f t="shared" si="19"/>
        <v>B114</v>
      </c>
      <c r="N120" s="3"/>
      <c r="O120" s="3"/>
    </row>
    <row r="121" spans="1:15" ht="18" x14ac:dyDescent="0.35">
      <c r="A121" s="7" t="str">
        <f t="shared" si="12"/>
        <v/>
      </c>
      <c r="B121" t="str">
        <f t="shared" si="17"/>
        <v/>
      </c>
      <c r="C121" s="5">
        <f t="shared" si="18"/>
        <v>0</v>
      </c>
      <c r="D121" s="5" t="str">
        <f t="shared" si="13"/>
        <v/>
      </c>
      <c r="E121" s="5" t="str">
        <f t="shared" si="14"/>
        <v/>
      </c>
      <c r="F121" s="5">
        <f t="shared" si="15"/>
        <v>0</v>
      </c>
      <c r="G121" s="6">
        <f t="shared" si="16"/>
        <v>0</v>
      </c>
      <c r="H121" s="6">
        <f t="shared" si="21"/>
        <v>0</v>
      </c>
      <c r="I121" s="3"/>
      <c r="J121" s="3"/>
      <c r="K121" s="3" t="s">
        <v>15</v>
      </c>
      <c r="L121" s="3">
        <f t="shared" si="20"/>
        <v>115</v>
      </c>
      <c r="M121" s="3" t="str">
        <f t="shared" si="19"/>
        <v>B115</v>
      </c>
      <c r="N121" s="3"/>
      <c r="O121" s="3"/>
    </row>
    <row r="122" spans="1:15" ht="18" x14ac:dyDescent="0.35">
      <c r="A122" s="7" t="str">
        <f t="shared" si="12"/>
        <v/>
      </c>
      <c r="B122" t="str">
        <f t="shared" si="17"/>
        <v/>
      </c>
      <c r="C122" s="5">
        <f t="shared" si="18"/>
        <v>0</v>
      </c>
      <c r="D122" s="5" t="str">
        <f t="shared" si="13"/>
        <v/>
      </c>
      <c r="E122" s="5" t="str">
        <f t="shared" si="14"/>
        <v/>
      </c>
      <c r="F122" s="5">
        <f t="shared" si="15"/>
        <v>0</v>
      </c>
      <c r="G122" s="6">
        <f t="shared" si="16"/>
        <v>0</v>
      </c>
      <c r="H122" s="6">
        <f t="shared" si="21"/>
        <v>0</v>
      </c>
      <c r="I122" s="3"/>
      <c r="J122" s="3"/>
      <c r="K122" s="3" t="s">
        <v>15</v>
      </c>
      <c r="L122" s="3">
        <f t="shared" si="20"/>
        <v>116</v>
      </c>
      <c r="M122" s="3" t="str">
        <f t="shared" si="19"/>
        <v>B116</v>
      </c>
      <c r="N122" s="3"/>
      <c r="O122" s="3"/>
    </row>
    <row r="123" spans="1:15" ht="18" x14ac:dyDescent="0.35">
      <c r="A123" s="7" t="str">
        <f t="shared" si="12"/>
        <v/>
      </c>
      <c r="B123" t="str">
        <f t="shared" si="17"/>
        <v/>
      </c>
      <c r="C123" s="5">
        <f t="shared" si="18"/>
        <v>0</v>
      </c>
      <c r="D123" s="5" t="str">
        <f t="shared" si="13"/>
        <v/>
      </c>
      <c r="E123" s="5" t="str">
        <f t="shared" si="14"/>
        <v/>
      </c>
      <c r="F123" s="5">
        <f t="shared" si="15"/>
        <v>0</v>
      </c>
      <c r="G123" s="6">
        <f t="shared" si="16"/>
        <v>0</v>
      </c>
      <c r="H123" s="6">
        <f t="shared" si="21"/>
        <v>0</v>
      </c>
      <c r="I123" s="3"/>
      <c r="J123" s="3"/>
      <c r="K123" s="3" t="s">
        <v>15</v>
      </c>
      <c r="L123" s="3">
        <f t="shared" si="20"/>
        <v>117</v>
      </c>
      <c r="M123" s="3" t="str">
        <f t="shared" si="19"/>
        <v>B117</v>
      </c>
      <c r="N123" s="3"/>
      <c r="O123" s="3"/>
    </row>
    <row r="124" spans="1:15" ht="18" x14ac:dyDescent="0.35">
      <c r="A124" s="7" t="str">
        <f t="shared" si="12"/>
        <v/>
      </c>
      <c r="B124" t="str">
        <f t="shared" si="17"/>
        <v/>
      </c>
      <c r="C124" s="5">
        <f t="shared" si="18"/>
        <v>0</v>
      </c>
      <c r="D124" s="5" t="str">
        <f t="shared" si="13"/>
        <v/>
      </c>
      <c r="E124" s="5" t="str">
        <f t="shared" si="14"/>
        <v/>
      </c>
      <c r="F124" s="5">
        <f t="shared" si="15"/>
        <v>0</v>
      </c>
      <c r="G124" s="6">
        <f t="shared" si="16"/>
        <v>0</v>
      </c>
      <c r="H124" s="6">
        <f t="shared" si="21"/>
        <v>0</v>
      </c>
      <c r="I124" s="3"/>
      <c r="J124" s="3"/>
      <c r="K124" s="3" t="s">
        <v>15</v>
      </c>
      <c r="L124" s="3">
        <f t="shared" si="20"/>
        <v>118</v>
      </c>
      <c r="M124" s="3" t="str">
        <f t="shared" si="19"/>
        <v>B118</v>
      </c>
      <c r="N124" s="3"/>
      <c r="O124" s="3"/>
    </row>
    <row r="125" spans="1:15" ht="18" x14ac:dyDescent="0.35">
      <c r="A125" s="7" t="str">
        <f t="shared" si="12"/>
        <v/>
      </c>
      <c r="B125" t="str">
        <f t="shared" si="17"/>
        <v/>
      </c>
      <c r="C125" s="5">
        <f t="shared" si="18"/>
        <v>0</v>
      </c>
      <c r="D125" s="5" t="str">
        <f t="shared" si="13"/>
        <v/>
      </c>
      <c r="E125" s="5" t="str">
        <f t="shared" si="14"/>
        <v/>
      </c>
      <c r="F125" s="5">
        <f t="shared" si="15"/>
        <v>0</v>
      </c>
      <c r="G125" s="6">
        <f t="shared" si="16"/>
        <v>0</v>
      </c>
      <c r="H125" s="6">
        <f t="shared" si="21"/>
        <v>0</v>
      </c>
      <c r="I125" s="3"/>
      <c r="J125" s="3"/>
      <c r="K125" s="3" t="s">
        <v>15</v>
      </c>
      <c r="L125" s="3">
        <f t="shared" si="20"/>
        <v>119</v>
      </c>
      <c r="M125" s="3" t="str">
        <f t="shared" si="19"/>
        <v>B119</v>
      </c>
      <c r="N125" s="3"/>
      <c r="O125" s="3"/>
    </row>
    <row r="126" spans="1:15" ht="18" x14ac:dyDescent="0.35">
      <c r="A126" s="7" t="str">
        <f t="shared" si="12"/>
        <v/>
      </c>
      <c r="B126" t="str">
        <f t="shared" si="17"/>
        <v/>
      </c>
      <c r="C126" s="5">
        <f t="shared" si="18"/>
        <v>0</v>
      </c>
      <c r="D126" s="5" t="str">
        <f t="shared" si="13"/>
        <v/>
      </c>
      <c r="E126" s="5" t="str">
        <f t="shared" si="14"/>
        <v/>
      </c>
      <c r="F126" s="5">
        <f t="shared" si="15"/>
        <v>0</v>
      </c>
      <c r="G126" s="6">
        <f t="shared" si="16"/>
        <v>0</v>
      </c>
      <c r="H126" s="6">
        <f t="shared" si="21"/>
        <v>0</v>
      </c>
      <c r="I126" s="3"/>
      <c r="J126" s="3"/>
      <c r="K126" s="3" t="s">
        <v>15</v>
      </c>
      <c r="L126" s="3">
        <f t="shared" si="20"/>
        <v>120</v>
      </c>
      <c r="M126" s="3" t="str">
        <f t="shared" si="19"/>
        <v>B120</v>
      </c>
      <c r="N126" s="3"/>
      <c r="O126" s="3"/>
    </row>
    <row r="127" spans="1:15" ht="18" x14ac:dyDescent="0.35">
      <c r="A127" s="7" t="str">
        <f t="shared" si="12"/>
        <v/>
      </c>
      <c r="B127" t="str">
        <f t="shared" si="17"/>
        <v/>
      </c>
      <c r="C127" s="5">
        <f t="shared" si="18"/>
        <v>0</v>
      </c>
      <c r="D127" s="5" t="str">
        <f t="shared" si="13"/>
        <v/>
      </c>
      <c r="E127" s="5" t="str">
        <f t="shared" si="14"/>
        <v/>
      </c>
      <c r="F127" s="5">
        <f t="shared" si="15"/>
        <v>0</v>
      </c>
      <c r="G127" s="6">
        <f t="shared" si="16"/>
        <v>0</v>
      </c>
      <c r="H127" s="6">
        <f t="shared" si="21"/>
        <v>0</v>
      </c>
      <c r="I127" s="3"/>
      <c r="J127" s="3"/>
      <c r="K127" s="3" t="s">
        <v>15</v>
      </c>
      <c r="L127" s="3">
        <f t="shared" si="20"/>
        <v>121</v>
      </c>
      <c r="M127" s="3" t="str">
        <f t="shared" si="19"/>
        <v>B121</v>
      </c>
      <c r="N127" s="3"/>
      <c r="O127" s="3"/>
    </row>
    <row r="128" spans="1:15" ht="18" x14ac:dyDescent="0.35">
      <c r="A128" s="7" t="str">
        <f t="shared" si="12"/>
        <v/>
      </c>
      <c r="B128" t="str">
        <f t="shared" si="17"/>
        <v/>
      </c>
      <c r="C128" s="5">
        <f t="shared" si="18"/>
        <v>0</v>
      </c>
      <c r="D128" s="5" t="str">
        <f t="shared" si="13"/>
        <v/>
      </c>
      <c r="E128" s="5" t="str">
        <f t="shared" si="14"/>
        <v/>
      </c>
      <c r="F128" s="5">
        <f t="shared" si="15"/>
        <v>0</v>
      </c>
      <c r="G128" s="6">
        <f t="shared" si="16"/>
        <v>0</v>
      </c>
      <c r="H128" s="6">
        <f t="shared" si="21"/>
        <v>0</v>
      </c>
      <c r="I128" s="3"/>
      <c r="J128" s="3"/>
      <c r="K128" s="3" t="s">
        <v>15</v>
      </c>
      <c r="L128" s="3">
        <f t="shared" si="20"/>
        <v>122</v>
      </c>
      <c r="M128" s="3" t="str">
        <f t="shared" si="19"/>
        <v>B122</v>
      </c>
      <c r="N128" s="3"/>
      <c r="O128" s="3"/>
    </row>
    <row r="129" spans="1:15" ht="18" x14ac:dyDescent="0.35">
      <c r="A129" s="7" t="str">
        <f t="shared" si="12"/>
        <v/>
      </c>
      <c r="B129" t="str">
        <f t="shared" si="17"/>
        <v/>
      </c>
      <c r="C129" s="5">
        <f t="shared" si="18"/>
        <v>0</v>
      </c>
      <c r="D129" s="5" t="str">
        <f t="shared" si="13"/>
        <v/>
      </c>
      <c r="E129" s="5" t="str">
        <f t="shared" si="14"/>
        <v/>
      </c>
      <c r="F129" s="5">
        <f t="shared" si="15"/>
        <v>0</v>
      </c>
      <c r="G129" s="6">
        <f t="shared" si="16"/>
        <v>0</v>
      </c>
      <c r="H129" s="6">
        <f t="shared" si="21"/>
        <v>0</v>
      </c>
      <c r="I129" s="3"/>
      <c r="J129" s="3"/>
      <c r="K129" s="3" t="s">
        <v>15</v>
      </c>
      <c r="L129" s="3">
        <f t="shared" si="20"/>
        <v>123</v>
      </c>
      <c r="M129" s="3" t="str">
        <f t="shared" si="19"/>
        <v>B123</v>
      </c>
      <c r="N129" s="3"/>
      <c r="O129" s="3"/>
    </row>
    <row r="130" spans="1:15" ht="18" x14ac:dyDescent="0.35">
      <c r="A130" s="7" t="str">
        <f t="shared" si="12"/>
        <v/>
      </c>
      <c r="B130" t="str">
        <f t="shared" si="17"/>
        <v/>
      </c>
      <c r="C130" s="5">
        <f t="shared" si="18"/>
        <v>0</v>
      </c>
      <c r="D130" s="5" t="str">
        <f t="shared" si="13"/>
        <v/>
      </c>
      <c r="E130" s="5" t="str">
        <f t="shared" si="14"/>
        <v/>
      </c>
      <c r="F130" s="5">
        <f t="shared" si="15"/>
        <v>0</v>
      </c>
      <c r="G130" s="6">
        <f t="shared" si="16"/>
        <v>0</v>
      </c>
      <c r="H130" s="6">
        <f t="shared" si="21"/>
        <v>0</v>
      </c>
      <c r="I130" s="3"/>
      <c r="J130" s="3"/>
      <c r="K130" s="3" t="s">
        <v>15</v>
      </c>
      <c r="L130" s="3">
        <f t="shared" si="20"/>
        <v>124</v>
      </c>
      <c r="M130" s="3" t="str">
        <f t="shared" si="19"/>
        <v>B124</v>
      </c>
      <c r="N130" s="3"/>
      <c r="O130" s="3"/>
    </row>
    <row r="131" spans="1:15" ht="18" x14ac:dyDescent="0.35">
      <c r="A131" s="7" t="str">
        <f t="shared" si="12"/>
        <v/>
      </c>
      <c r="B131" t="str">
        <f t="shared" si="17"/>
        <v/>
      </c>
      <c r="C131" s="5">
        <f t="shared" si="18"/>
        <v>0</v>
      </c>
      <c r="D131" s="5" t="str">
        <f t="shared" si="13"/>
        <v/>
      </c>
      <c r="E131" s="5" t="str">
        <f t="shared" si="14"/>
        <v/>
      </c>
      <c r="F131" s="5">
        <f t="shared" si="15"/>
        <v>0</v>
      </c>
      <c r="G131" s="6">
        <f t="shared" si="16"/>
        <v>0</v>
      </c>
      <c r="H131" s="6">
        <f t="shared" si="21"/>
        <v>0</v>
      </c>
      <c r="I131" s="3"/>
      <c r="J131" s="3"/>
      <c r="K131" s="3" t="s">
        <v>15</v>
      </c>
      <c r="L131" s="3">
        <f t="shared" si="20"/>
        <v>125</v>
      </c>
      <c r="M131" s="3" t="str">
        <f t="shared" si="19"/>
        <v>B125</v>
      </c>
      <c r="N131" s="3"/>
      <c r="O131" s="3"/>
    </row>
    <row r="132" spans="1:15" ht="18" x14ac:dyDescent="0.35">
      <c r="A132" s="7" t="str">
        <f t="shared" si="12"/>
        <v/>
      </c>
      <c r="B132" t="str">
        <f t="shared" si="17"/>
        <v/>
      </c>
      <c r="C132" s="5">
        <f t="shared" si="18"/>
        <v>0</v>
      </c>
      <c r="D132" s="5" t="str">
        <f t="shared" si="13"/>
        <v/>
      </c>
      <c r="E132" s="5" t="str">
        <f t="shared" si="14"/>
        <v/>
      </c>
      <c r="F132" s="5">
        <f t="shared" si="15"/>
        <v>0</v>
      </c>
      <c r="G132" s="6">
        <f t="shared" si="16"/>
        <v>0</v>
      </c>
      <c r="H132" s="6">
        <f t="shared" si="21"/>
        <v>0</v>
      </c>
      <c r="I132" s="3"/>
      <c r="J132" s="3"/>
      <c r="K132" s="3" t="s">
        <v>15</v>
      </c>
      <c r="L132" s="3">
        <f t="shared" si="20"/>
        <v>126</v>
      </c>
      <c r="M132" s="3" t="str">
        <f t="shared" si="19"/>
        <v>B126</v>
      </c>
      <c r="N132" s="3"/>
      <c r="O132" s="3"/>
    </row>
    <row r="133" spans="1:15" ht="18" x14ac:dyDescent="0.35">
      <c r="A133" s="7" t="str">
        <f t="shared" si="12"/>
        <v/>
      </c>
      <c r="B133" t="str">
        <f t="shared" si="17"/>
        <v/>
      </c>
      <c r="C133" s="5">
        <f t="shared" si="18"/>
        <v>0</v>
      </c>
      <c r="D133" s="5" t="str">
        <f t="shared" si="13"/>
        <v/>
      </c>
      <c r="E133" s="5" t="str">
        <f t="shared" si="14"/>
        <v/>
      </c>
      <c r="F133" s="5">
        <f t="shared" si="15"/>
        <v>0</v>
      </c>
      <c r="G133" s="6">
        <f t="shared" si="16"/>
        <v>0</v>
      </c>
      <c r="H133" s="6">
        <f t="shared" si="21"/>
        <v>0</v>
      </c>
      <c r="I133" s="3"/>
      <c r="J133" s="3"/>
      <c r="K133" s="3" t="s">
        <v>15</v>
      </c>
      <c r="L133" s="3">
        <f t="shared" si="20"/>
        <v>127</v>
      </c>
      <c r="M133" s="3" t="str">
        <f t="shared" si="19"/>
        <v>B127</v>
      </c>
      <c r="N133" s="3"/>
      <c r="O133" s="3"/>
    </row>
    <row r="134" spans="1:15" ht="18" x14ac:dyDescent="0.35">
      <c r="A134" s="7" t="str">
        <f t="shared" si="12"/>
        <v/>
      </c>
      <c r="B134" t="str">
        <f t="shared" si="17"/>
        <v/>
      </c>
      <c r="C134" s="5">
        <f t="shared" si="18"/>
        <v>0</v>
      </c>
      <c r="D134" s="5" t="str">
        <f t="shared" si="13"/>
        <v/>
      </c>
      <c r="E134" s="5" t="str">
        <f t="shared" si="14"/>
        <v/>
      </c>
      <c r="F134" s="5">
        <f t="shared" si="15"/>
        <v>0</v>
      </c>
      <c r="G134" s="6">
        <f t="shared" si="16"/>
        <v>0</v>
      </c>
      <c r="H134" s="6">
        <f t="shared" si="21"/>
        <v>0</v>
      </c>
      <c r="I134" s="3"/>
      <c r="J134" s="3"/>
      <c r="K134" s="3" t="s">
        <v>15</v>
      </c>
      <c r="L134" s="3">
        <f t="shared" si="20"/>
        <v>128</v>
      </c>
      <c r="M134" s="3" t="str">
        <f t="shared" si="19"/>
        <v>B128</v>
      </c>
      <c r="N134" s="3"/>
      <c r="O134" s="3"/>
    </row>
    <row r="135" spans="1:15" ht="18" x14ac:dyDescent="0.35">
      <c r="A135" s="7" t="str">
        <f t="shared" si="12"/>
        <v/>
      </c>
      <c r="B135" t="str">
        <f t="shared" si="17"/>
        <v/>
      </c>
      <c r="C135" s="5">
        <f t="shared" si="18"/>
        <v>0</v>
      </c>
      <c r="D135" s="5" t="str">
        <f t="shared" si="13"/>
        <v/>
      </c>
      <c r="E135" s="5" t="str">
        <f t="shared" si="14"/>
        <v/>
      </c>
      <c r="F135" s="5">
        <f t="shared" si="15"/>
        <v>0</v>
      </c>
      <c r="G135" s="6">
        <f t="shared" si="16"/>
        <v>0</v>
      </c>
      <c r="H135" s="6">
        <f t="shared" si="21"/>
        <v>0</v>
      </c>
      <c r="I135" s="3"/>
      <c r="J135" s="3"/>
      <c r="K135" s="3" t="s">
        <v>15</v>
      </c>
      <c r="L135" s="3">
        <f t="shared" si="20"/>
        <v>129</v>
      </c>
      <c r="M135" s="3" t="str">
        <f t="shared" si="19"/>
        <v>B129</v>
      </c>
      <c r="N135" s="3"/>
      <c r="O135" s="3"/>
    </row>
    <row r="136" spans="1:15" ht="18" x14ac:dyDescent="0.35">
      <c r="A136" s="7" t="str">
        <f t="shared" si="12"/>
        <v/>
      </c>
      <c r="B136" t="str">
        <f t="shared" si="17"/>
        <v/>
      </c>
      <c r="C136" s="5">
        <f t="shared" si="18"/>
        <v>0</v>
      </c>
      <c r="D136" s="5" t="str">
        <f t="shared" si="13"/>
        <v/>
      </c>
      <c r="E136" s="5" t="str">
        <f t="shared" si="14"/>
        <v/>
      </c>
      <c r="F136" s="5">
        <f t="shared" si="15"/>
        <v>0</v>
      </c>
      <c r="G136" s="6">
        <f t="shared" si="16"/>
        <v>0</v>
      </c>
      <c r="H136" s="6">
        <f t="shared" si="21"/>
        <v>0</v>
      </c>
      <c r="I136" s="3"/>
      <c r="J136" s="3"/>
      <c r="K136" s="3" t="s">
        <v>15</v>
      </c>
      <c r="L136" s="3">
        <f t="shared" si="20"/>
        <v>130</v>
      </c>
      <c r="M136" s="3" t="str">
        <f t="shared" si="19"/>
        <v>B130</v>
      </c>
      <c r="N136" s="3"/>
      <c r="O136" s="3"/>
    </row>
    <row r="137" spans="1:15" ht="18" x14ac:dyDescent="0.35">
      <c r="A137" s="7" t="str">
        <f t="shared" si="12"/>
        <v/>
      </c>
      <c r="B137" t="str">
        <f t="shared" si="17"/>
        <v/>
      </c>
      <c r="C137" s="5">
        <f t="shared" si="18"/>
        <v>0</v>
      </c>
      <c r="D137" s="5" t="str">
        <f t="shared" si="13"/>
        <v/>
      </c>
      <c r="E137" s="5" t="str">
        <f t="shared" si="14"/>
        <v/>
      </c>
      <c r="F137" s="5">
        <f t="shared" si="15"/>
        <v>0</v>
      </c>
      <c r="G137" s="6">
        <f t="shared" si="16"/>
        <v>0</v>
      </c>
      <c r="H137" s="6">
        <f t="shared" si="21"/>
        <v>0</v>
      </c>
      <c r="I137" s="3"/>
      <c r="J137" s="3"/>
      <c r="K137" s="3" t="s">
        <v>15</v>
      </c>
      <c r="L137" s="3">
        <f t="shared" si="20"/>
        <v>131</v>
      </c>
      <c r="M137" s="3" t="str">
        <f t="shared" si="19"/>
        <v>B131</v>
      </c>
      <c r="N137" s="3"/>
      <c r="O137" s="3"/>
    </row>
    <row r="138" spans="1:15" ht="18" x14ac:dyDescent="0.35">
      <c r="A138" s="7" t="str">
        <f t="shared" si="12"/>
        <v/>
      </c>
      <c r="B138" t="str">
        <f t="shared" si="17"/>
        <v/>
      </c>
      <c r="C138" s="5">
        <f t="shared" si="18"/>
        <v>0</v>
      </c>
      <c r="D138" s="5" t="str">
        <f t="shared" si="13"/>
        <v/>
      </c>
      <c r="E138" s="5" t="str">
        <f t="shared" si="14"/>
        <v/>
      </c>
      <c r="F138" s="5">
        <f t="shared" si="15"/>
        <v>0</v>
      </c>
      <c r="G138" s="6">
        <f t="shared" si="16"/>
        <v>0</v>
      </c>
      <c r="H138" s="6">
        <f t="shared" si="21"/>
        <v>0</v>
      </c>
      <c r="I138" s="3"/>
      <c r="J138" s="3"/>
      <c r="K138" s="3" t="s">
        <v>15</v>
      </c>
      <c r="L138" s="3">
        <f t="shared" si="20"/>
        <v>132</v>
      </c>
      <c r="M138" s="3" t="str">
        <f t="shared" si="19"/>
        <v>B132</v>
      </c>
      <c r="N138" s="3"/>
      <c r="O138" s="3"/>
    </row>
    <row r="139" spans="1:15" ht="18" x14ac:dyDescent="0.35">
      <c r="A139" s="7" t="str">
        <f t="shared" si="12"/>
        <v/>
      </c>
      <c r="B139" t="str">
        <f t="shared" si="17"/>
        <v/>
      </c>
      <c r="C139" s="5">
        <f t="shared" si="18"/>
        <v>0</v>
      </c>
      <c r="D139" s="5" t="str">
        <f t="shared" si="13"/>
        <v/>
      </c>
      <c r="E139" s="5" t="str">
        <f t="shared" si="14"/>
        <v/>
      </c>
      <c r="F139" s="5">
        <f t="shared" si="15"/>
        <v>0</v>
      </c>
      <c r="G139" s="6">
        <f t="shared" si="16"/>
        <v>0</v>
      </c>
      <c r="H139" s="6">
        <f t="shared" si="21"/>
        <v>0</v>
      </c>
      <c r="I139" s="3"/>
      <c r="J139" s="3"/>
      <c r="K139" s="3" t="s">
        <v>15</v>
      </c>
      <c r="L139" s="3">
        <f t="shared" si="20"/>
        <v>133</v>
      </c>
      <c r="M139" s="3" t="str">
        <f t="shared" si="19"/>
        <v>B133</v>
      </c>
      <c r="N139" s="3"/>
      <c r="O139" s="3"/>
    </row>
    <row r="140" spans="1:15" ht="18" x14ac:dyDescent="0.35">
      <c r="A140" s="7" t="str">
        <f t="shared" si="12"/>
        <v/>
      </c>
      <c r="B140" t="str">
        <f t="shared" si="17"/>
        <v/>
      </c>
      <c r="C140" s="5">
        <f t="shared" si="18"/>
        <v>0</v>
      </c>
      <c r="D140" s="5" t="str">
        <f t="shared" si="13"/>
        <v/>
      </c>
      <c r="E140" s="5" t="str">
        <f t="shared" si="14"/>
        <v/>
      </c>
      <c r="F140" s="5">
        <f t="shared" si="15"/>
        <v>0</v>
      </c>
      <c r="G140" s="6">
        <f t="shared" si="16"/>
        <v>0</v>
      </c>
      <c r="H140" s="6">
        <f t="shared" si="21"/>
        <v>0</v>
      </c>
      <c r="I140" s="3"/>
      <c r="J140" s="3"/>
      <c r="K140" s="3" t="s">
        <v>15</v>
      </c>
      <c r="L140" s="3">
        <f t="shared" si="20"/>
        <v>134</v>
      </c>
      <c r="M140" s="3" t="str">
        <f t="shared" si="19"/>
        <v>B134</v>
      </c>
      <c r="N140" s="3"/>
      <c r="O140" s="3"/>
    </row>
    <row r="141" spans="1:15" ht="18" x14ac:dyDescent="0.35">
      <c r="A141" s="7" t="str">
        <f t="shared" si="12"/>
        <v/>
      </c>
      <c r="B141" t="str">
        <f t="shared" si="17"/>
        <v/>
      </c>
      <c r="C141" s="5">
        <f t="shared" si="18"/>
        <v>0</v>
      </c>
      <c r="D141" s="5" t="str">
        <f t="shared" si="13"/>
        <v/>
      </c>
      <c r="E141" s="5" t="str">
        <f t="shared" si="14"/>
        <v/>
      </c>
      <c r="F141" s="5">
        <f t="shared" si="15"/>
        <v>0</v>
      </c>
      <c r="G141" s="6">
        <f t="shared" si="16"/>
        <v>0</v>
      </c>
      <c r="H141" s="6">
        <f t="shared" ref="H141:H172" si="22">IF(AND(L150&gt;=$C$9,L150&lt;=$C$8,C141&gt;1),$F$4,0)</f>
        <v>0</v>
      </c>
      <c r="I141" s="3"/>
      <c r="J141" s="3"/>
      <c r="K141" s="3" t="s">
        <v>15</v>
      </c>
      <c r="L141" s="3">
        <f t="shared" si="20"/>
        <v>135</v>
      </c>
      <c r="M141" s="3" t="str">
        <f t="shared" si="19"/>
        <v>B135</v>
      </c>
      <c r="N141" s="3"/>
      <c r="O141" s="3"/>
    </row>
    <row r="142" spans="1:15" ht="18" x14ac:dyDescent="0.35">
      <c r="A142" s="7" t="str">
        <f t="shared" ref="A142:A205" si="23">IF(B142=$C$8,"Deceased",IF(B142=$C$9,"Retired",IF(OR(B142&lt;&gt;$C$8,B142&lt;&gt;$C$9),"")))</f>
        <v/>
      </c>
      <c r="B142" t="str">
        <f t="shared" si="17"/>
        <v/>
      </c>
      <c r="C142" s="5">
        <f t="shared" si="18"/>
        <v>0</v>
      </c>
      <c r="D142" s="5" t="str">
        <f t="shared" ref="D142:D205" si="24">IF(B142="","",(D141*(1+$C$7))+(G142*$C$6)-H142)</f>
        <v/>
      </c>
      <c r="E142" s="5" t="str">
        <f t="shared" ref="E142:E205" si="25">IF(G142*$C$6=0,"",G142*$C$6)</f>
        <v/>
      </c>
      <c r="F142" s="5">
        <f t="shared" ref="F142:F205" si="26">IF(B141&lt;&gt;"",D141*$C$7,0)</f>
        <v>0</v>
      </c>
      <c r="G142" s="6">
        <f t="shared" ref="G142:G205" si="27">IF(B142&lt;$C$9,G141*(1+$C$5),0)</f>
        <v>0</v>
      </c>
      <c r="H142" s="6">
        <f t="shared" si="22"/>
        <v>0</v>
      </c>
      <c r="I142" s="3"/>
      <c r="J142" s="3"/>
      <c r="K142" s="3" t="s">
        <v>15</v>
      </c>
      <c r="L142" s="3">
        <f t="shared" si="20"/>
        <v>136</v>
      </c>
      <c r="M142" s="3" t="str">
        <f t="shared" si="19"/>
        <v>B136</v>
      </c>
      <c r="N142" s="3"/>
      <c r="O142" s="3"/>
    </row>
    <row r="143" spans="1:15" ht="18" x14ac:dyDescent="0.35">
      <c r="A143" s="7" t="str">
        <f t="shared" si="23"/>
        <v/>
      </c>
      <c r="B143" t="str">
        <f t="shared" ref="B143:B206" si="28">IF(B142&lt;$C$8,B142+1,"")</f>
        <v/>
      </c>
      <c r="C143" s="5">
        <f t="shared" ref="C143:C206" si="29">IF(B143&lt;&gt;"",D142,0)</f>
        <v>0</v>
      </c>
      <c r="D143" s="5" t="str">
        <f t="shared" si="24"/>
        <v/>
      </c>
      <c r="E143" s="5" t="str">
        <f t="shared" si="25"/>
        <v/>
      </c>
      <c r="F143" s="5">
        <f t="shared" si="26"/>
        <v>0</v>
      </c>
      <c r="G143" s="6">
        <f t="shared" si="27"/>
        <v>0</v>
      </c>
      <c r="H143" s="6">
        <f t="shared" si="22"/>
        <v>0</v>
      </c>
      <c r="I143" s="3"/>
      <c r="J143" s="3"/>
      <c r="K143" s="3" t="s">
        <v>15</v>
      </c>
      <c r="L143" s="3">
        <f t="shared" si="20"/>
        <v>137</v>
      </c>
      <c r="M143" s="3" t="str">
        <f t="shared" si="19"/>
        <v>B137</v>
      </c>
      <c r="N143" s="3"/>
      <c r="O143" s="3"/>
    </row>
    <row r="144" spans="1:15" ht="18" x14ac:dyDescent="0.35">
      <c r="A144" s="7" t="str">
        <f t="shared" si="23"/>
        <v/>
      </c>
      <c r="B144" t="str">
        <f t="shared" si="28"/>
        <v/>
      </c>
      <c r="C144" s="5">
        <f t="shared" si="29"/>
        <v>0</v>
      </c>
      <c r="D144" s="5" t="str">
        <f t="shared" si="24"/>
        <v/>
      </c>
      <c r="E144" s="5" t="str">
        <f t="shared" si="25"/>
        <v/>
      </c>
      <c r="F144" s="5">
        <f t="shared" si="26"/>
        <v>0</v>
      </c>
      <c r="G144" s="6">
        <f t="shared" si="27"/>
        <v>0</v>
      </c>
      <c r="H144" s="6">
        <f t="shared" si="22"/>
        <v>0</v>
      </c>
      <c r="I144" s="3"/>
      <c r="J144" s="3"/>
      <c r="K144" s="3" t="s">
        <v>15</v>
      </c>
      <c r="L144" s="3">
        <f t="shared" si="20"/>
        <v>138</v>
      </c>
      <c r="M144" s="3" t="str">
        <f t="shared" si="19"/>
        <v>B138</v>
      </c>
      <c r="N144" s="3"/>
      <c r="O144" s="3"/>
    </row>
    <row r="145" spans="1:15" ht="18" x14ac:dyDescent="0.35">
      <c r="A145" s="7" t="str">
        <f t="shared" si="23"/>
        <v/>
      </c>
      <c r="B145" t="str">
        <f t="shared" si="28"/>
        <v/>
      </c>
      <c r="C145" s="5">
        <f t="shared" si="29"/>
        <v>0</v>
      </c>
      <c r="D145" s="5" t="str">
        <f t="shared" si="24"/>
        <v/>
      </c>
      <c r="E145" s="5" t="str">
        <f t="shared" si="25"/>
        <v/>
      </c>
      <c r="F145" s="5">
        <f t="shared" si="26"/>
        <v>0</v>
      </c>
      <c r="G145" s="6">
        <f t="shared" si="27"/>
        <v>0</v>
      </c>
      <c r="H145" s="6">
        <f t="shared" si="22"/>
        <v>0</v>
      </c>
      <c r="I145" s="3"/>
      <c r="J145" s="3"/>
      <c r="K145" s="3" t="s">
        <v>15</v>
      </c>
      <c r="L145" s="3">
        <f t="shared" si="20"/>
        <v>139</v>
      </c>
      <c r="M145" s="3" t="str">
        <f t="shared" ref="M145:M208" si="30">IF(L145&lt;&gt;"",_xlfn.CONCAT(K145:L145),"")</f>
        <v>B139</v>
      </c>
      <c r="N145" s="3"/>
      <c r="O145" s="3"/>
    </row>
    <row r="146" spans="1:15" ht="18" x14ac:dyDescent="0.35">
      <c r="A146" s="7" t="str">
        <f t="shared" si="23"/>
        <v/>
      </c>
      <c r="B146" t="str">
        <f t="shared" si="28"/>
        <v/>
      </c>
      <c r="C146" s="5">
        <f t="shared" si="29"/>
        <v>0</v>
      </c>
      <c r="D146" s="5" t="str">
        <f t="shared" si="24"/>
        <v/>
      </c>
      <c r="E146" s="5" t="str">
        <f t="shared" si="25"/>
        <v/>
      </c>
      <c r="F146" s="5">
        <f t="shared" si="26"/>
        <v>0</v>
      </c>
      <c r="G146" s="6">
        <f t="shared" si="27"/>
        <v>0</v>
      </c>
      <c r="H146" s="6">
        <f t="shared" si="22"/>
        <v>0</v>
      </c>
      <c r="I146" s="3"/>
      <c r="J146" s="3"/>
      <c r="K146" s="3" t="s">
        <v>15</v>
      </c>
      <c r="L146" s="3">
        <f t="shared" si="20"/>
        <v>140</v>
      </c>
      <c r="M146" s="3" t="str">
        <f t="shared" si="30"/>
        <v>B140</v>
      </c>
      <c r="N146" s="3"/>
      <c r="O146" s="3"/>
    </row>
    <row r="147" spans="1:15" ht="18" x14ac:dyDescent="0.35">
      <c r="A147" s="7" t="str">
        <f t="shared" si="23"/>
        <v/>
      </c>
      <c r="B147" t="str">
        <f t="shared" si="28"/>
        <v/>
      </c>
      <c r="C147" s="5">
        <f t="shared" si="29"/>
        <v>0</v>
      </c>
      <c r="D147" s="5" t="str">
        <f t="shared" si="24"/>
        <v/>
      </c>
      <c r="E147" s="5" t="str">
        <f t="shared" si="25"/>
        <v/>
      </c>
      <c r="F147" s="5">
        <f t="shared" si="26"/>
        <v>0</v>
      </c>
      <c r="G147" s="6">
        <f t="shared" si="27"/>
        <v>0</v>
      </c>
      <c r="H147" s="6">
        <f t="shared" si="22"/>
        <v>0</v>
      </c>
      <c r="I147" s="3"/>
      <c r="J147" s="3"/>
      <c r="K147" s="3" t="s">
        <v>15</v>
      </c>
      <c r="L147" s="3">
        <f t="shared" si="20"/>
        <v>141</v>
      </c>
      <c r="M147" s="3" t="str">
        <f t="shared" si="30"/>
        <v>B141</v>
      </c>
      <c r="N147" s="3"/>
      <c r="O147" s="3"/>
    </row>
    <row r="148" spans="1:15" ht="18" x14ac:dyDescent="0.35">
      <c r="A148" s="7" t="str">
        <f t="shared" si="23"/>
        <v/>
      </c>
      <c r="B148" t="str">
        <f t="shared" si="28"/>
        <v/>
      </c>
      <c r="C148" s="5">
        <f t="shared" si="29"/>
        <v>0</v>
      </c>
      <c r="D148" s="5" t="str">
        <f t="shared" si="24"/>
        <v/>
      </c>
      <c r="E148" s="5" t="str">
        <f t="shared" si="25"/>
        <v/>
      </c>
      <c r="F148" s="5">
        <f t="shared" si="26"/>
        <v>0</v>
      </c>
      <c r="G148" s="6">
        <f t="shared" si="27"/>
        <v>0</v>
      </c>
      <c r="H148" s="6">
        <f t="shared" si="22"/>
        <v>0</v>
      </c>
      <c r="I148" s="3"/>
      <c r="J148" s="3"/>
      <c r="K148" s="3" t="s">
        <v>15</v>
      </c>
      <c r="L148" s="3">
        <f t="shared" si="20"/>
        <v>142</v>
      </c>
      <c r="M148" s="3" t="str">
        <f t="shared" si="30"/>
        <v>B142</v>
      </c>
      <c r="N148" s="3"/>
      <c r="O148" s="3"/>
    </row>
    <row r="149" spans="1:15" ht="18" x14ac:dyDescent="0.35">
      <c r="A149" s="7" t="str">
        <f t="shared" si="23"/>
        <v/>
      </c>
      <c r="B149" t="str">
        <f t="shared" si="28"/>
        <v/>
      </c>
      <c r="C149" s="5">
        <f t="shared" si="29"/>
        <v>0</v>
      </c>
      <c r="D149" s="5" t="str">
        <f t="shared" si="24"/>
        <v/>
      </c>
      <c r="E149" s="5" t="str">
        <f t="shared" si="25"/>
        <v/>
      </c>
      <c r="F149" s="5">
        <f t="shared" si="26"/>
        <v>0</v>
      </c>
      <c r="G149" s="6">
        <f t="shared" si="27"/>
        <v>0</v>
      </c>
      <c r="H149" s="6">
        <f t="shared" si="22"/>
        <v>0</v>
      </c>
      <c r="I149" s="3"/>
      <c r="J149" s="3"/>
      <c r="K149" s="3" t="s">
        <v>15</v>
      </c>
      <c r="L149" s="3">
        <f t="shared" si="20"/>
        <v>143</v>
      </c>
      <c r="M149" s="3" t="str">
        <f t="shared" si="30"/>
        <v>B143</v>
      </c>
      <c r="N149" s="3"/>
      <c r="O149" s="3"/>
    </row>
    <row r="150" spans="1:15" ht="18" x14ac:dyDescent="0.35">
      <c r="A150" s="7" t="str">
        <f t="shared" si="23"/>
        <v/>
      </c>
      <c r="B150" t="str">
        <f t="shared" si="28"/>
        <v/>
      </c>
      <c r="C150" s="5">
        <f t="shared" si="29"/>
        <v>0</v>
      </c>
      <c r="D150" s="5" t="str">
        <f t="shared" si="24"/>
        <v/>
      </c>
      <c r="E150" s="5" t="str">
        <f t="shared" si="25"/>
        <v/>
      </c>
      <c r="F150" s="5">
        <f t="shared" si="26"/>
        <v>0</v>
      </c>
      <c r="G150" s="6">
        <f t="shared" si="27"/>
        <v>0</v>
      </c>
      <c r="H150" s="6">
        <f t="shared" si="22"/>
        <v>0</v>
      </c>
      <c r="I150" s="3"/>
      <c r="J150" s="3"/>
      <c r="K150" s="3" t="s">
        <v>15</v>
      </c>
      <c r="L150" s="3">
        <f t="shared" si="20"/>
        <v>144</v>
      </c>
      <c r="M150" s="3" t="str">
        <f t="shared" si="30"/>
        <v>B144</v>
      </c>
      <c r="N150" s="3"/>
      <c r="O150" s="3"/>
    </row>
    <row r="151" spans="1:15" ht="18" x14ac:dyDescent="0.35">
      <c r="A151" s="7" t="str">
        <f t="shared" si="23"/>
        <v/>
      </c>
      <c r="B151" t="str">
        <f t="shared" si="28"/>
        <v/>
      </c>
      <c r="C151" s="5">
        <f t="shared" si="29"/>
        <v>0</v>
      </c>
      <c r="D151" s="5" t="str">
        <f t="shared" si="24"/>
        <v/>
      </c>
      <c r="E151" s="5" t="str">
        <f t="shared" si="25"/>
        <v/>
      </c>
      <c r="F151" s="5">
        <f t="shared" si="26"/>
        <v>0</v>
      </c>
      <c r="G151" s="6">
        <f t="shared" si="27"/>
        <v>0</v>
      </c>
      <c r="H151" s="6">
        <f t="shared" si="22"/>
        <v>0</v>
      </c>
      <c r="I151" s="3"/>
      <c r="J151" s="3"/>
      <c r="K151" s="3" t="s">
        <v>15</v>
      </c>
      <c r="L151" s="3">
        <f t="shared" si="20"/>
        <v>145</v>
      </c>
      <c r="M151" s="3" t="str">
        <f t="shared" si="30"/>
        <v>B145</v>
      </c>
      <c r="N151" s="3"/>
      <c r="O151" s="3"/>
    </row>
    <row r="152" spans="1:15" ht="18" x14ac:dyDescent="0.35">
      <c r="A152" s="7" t="str">
        <f t="shared" si="23"/>
        <v/>
      </c>
      <c r="B152" t="str">
        <f t="shared" si="28"/>
        <v/>
      </c>
      <c r="C152" s="5">
        <f t="shared" si="29"/>
        <v>0</v>
      </c>
      <c r="D152" s="5" t="str">
        <f t="shared" si="24"/>
        <v/>
      </c>
      <c r="E152" s="5" t="str">
        <f t="shared" si="25"/>
        <v/>
      </c>
      <c r="F152" s="5">
        <f t="shared" si="26"/>
        <v>0</v>
      </c>
      <c r="G152" s="6">
        <f t="shared" si="27"/>
        <v>0</v>
      </c>
      <c r="H152" s="6">
        <f t="shared" si="22"/>
        <v>0</v>
      </c>
      <c r="I152" s="3"/>
      <c r="J152" s="3"/>
      <c r="K152" s="3" t="s">
        <v>15</v>
      </c>
      <c r="L152" s="3">
        <f t="shared" ref="L152:L215" si="31">L151+1</f>
        <v>146</v>
      </c>
      <c r="M152" s="3" t="str">
        <f t="shared" si="30"/>
        <v>B146</v>
      </c>
      <c r="N152" s="3"/>
      <c r="O152" s="3"/>
    </row>
    <row r="153" spans="1:15" ht="18" x14ac:dyDescent="0.35">
      <c r="A153" s="7" t="str">
        <f t="shared" si="23"/>
        <v/>
      </c>
      <c r="B153" t="str">
        <f t="shared" si="28"/>
        <v/>
      </c>
      <c r="C153" s="5">
        <f t="shared" si="29"/>
        <v>0</v>
      </c>
      <c r="D153" s="5" t="str">
        <f t="shared" si="24"/>
        <v/>
      </c>
      <c r="E153" s="5" t="str">
        <f t="shared" si="25"/>
        <v/>
      </c>
      <c r="F153" s="5">
        <f t="shared" si="26"/>
        <v>0</v>
      </c>
      <c r="G153" s="6">
        <f t="shared" si="27"/>
        <v>0</v>
      </c>
      <c r="H153" s="6">
        <f t="shared" si="22"/>
        <v>0</v>
      </c>
      <c r="I153" s="3"/>
      <c r="J153" s="3"/>
      <c r="K153" s="3" t="s">
        <v>15</v>
      </c>
      <c r="L153" s="3">
        <f t="shared" si="31"/>
        <v>147</v>
      </c>
      <c r="M153" s="3" t="str">
        <f t="shared" si="30"/>
        <v>B147</v>
      </c>
      <c r="N153" s="3"/>
      <c r="O153" s="3"/>
    </row>
    <row r="154" spans="1:15" ht="18" x14ac:dyDescent="0.35">
      <c r="A154" s="7" t="str">
        <f t="shared" si="23"/>
        <v/>
      </c>
      <c r="B154" t="str">
        <f t="shared" si="28"/>
        <v/>
      </c>
      <c r="C154" s="5">
        <f t="shared" si="29"/>
        <v>0</v>
      </c>
      <c r="D154" s="5" t="str">
        <f t="shared" si="24"/>
        <v/>
      </c>
      <c r="E154" s="5" t="str">
        <f t="shared" si="25"/>
        <v/>
      </c>
      <c r="F154" s="5">
        <f t="shared" si="26"/>
        <v>0</v>
      </c>
      <c r="G154" s="6">
        <f t="shared" si="27"/>
        <v>0</v>
      </c>
      <c r="H154" s="6">
        <f t="shared" si="22"/>
        <v>0</v>
      </c>
      <c r="I154" s="3"/>
      <c r="J154" s="3"/>
      <c r="K154" s="3" t="s">
        <v>15</v>
      </c>
      <c r="L154" s="3">
        <f t="shared" si="31"/>
        <v>148</v>
      </c>
      <c r="M154" s="3" t="str">
        <f t="shared" si="30"/>
        <v>B148</v>
      </c>
      <c r="N154" s="3"/>
      <c r="O154" s="3"/>
    </row>
    <row r="155" spans="1:15" ht="18" x14ac:dyDescent="0.35">
      <c r="A155" s="7" t="str">
        <f t="shared" si="23"/>
        <v/>
      </c>
      <c r="B155" t="str">
        <f t="shared" si="28"/>
        <v/>
      </c>
      <c r="C155" s="5">
        <f t="shared" si="29"/>
        <v>0</v>
      </c>
      <c r="D155" s="5" t="str">
        <f t="shared" si="24"/>
        <v/>
      </c>
      <c r="E155" s="5" t="str">
        <f t="shared" si="25"/>
        <v/>
      </c>
      <c r="F155" s="5">
        <f t="shared" si="26"/>
        <v>0</v>
      </c>
      <c r="G155" s="6">
        <f t="shared" si="27"/>
        <v>0</v>
      </c>
      <c r="H155" s="6">
        <f t="shared" si="22"/>
        <v>0</v>
      </c>
      <c r="I155" s="3"/>
      <c r="J155" s="3"/>
      <c r="K155" s="3" t="s">
        <v>15</v>
      </c>
      <c r="L155" s="3">
        <f t="shared" si="31"/>
        <v>149</v>
      </c>
      <c r="M155" s="3" t="str">
        <f t="shared" si="30"/>
        <v>B149</v>
      </c>
      <c r="N155" s="3"/>
      <c r="O155" s="3"/>
    </row>
    <row r="156" spans="1:15" ht="18" x14ac:dyDescent="0.35">
      <c r="A156" s="7" t="str">
        <f t="shared" si="23"/>
        <v/>
      </c>
      <c r="B156" t="str">
        <f t="shared" si="28"/>
        <v/>
      </c>
      <c r="C156" s="5">
        <f t="shared" si="29"/>
        <v>0</v>
      </c>
      <c r="D156" s="5" t="str">
        <f t="shared" si="24"/>
        <v/>
      </c>
      <c r="E156" s="5" t="str">
        <f t="shared" si="25"/>
        <v/>
      </c>
      <c r="F156" s="5">
        <f t="shared" si="26"/>
        <v>0</v>
      </c>
      <c r="G156" s="6">
        <f t="shared" si="27"/>
        <v>0</v>
      </c>
      <c r="H156" s="6">
        <f t="shared" si="22"/>
        <v>0</v>
      </c>
      <c r="I156" s="3"/>
      <c r="J156" s="3"/>
      <c r="K156" s="3" t="s">
        <v>15</v>
      </c>
      <c r="L156" s="3">
        <f t="shared" si="31"/>
        <v>150</v>
      </c>
      <c r="M156" s="3" t="str">
        <f t="shared" si="30"/>
        <v>B150</v>
      </c>
      <c r="N156" s="3"/>
      <c r="O156" s="3"/>
    </row>
    <row r="157" spans="1:15" ht="18" x14ac:dyDescent="0.35">
      <c r="A157" s="7" t="str">
        <f t="shared" si="23"/>
        <v/>
      </c>
      <c r="B157" t="str">
        <f t="shared" si="28"/>
        <v/>
      </c>
      <c r="C157" s="5">
        <f t="shared" si="29"/>
        <v>0</v>
      </c>
      <c r="D157" s="5" t="str">
        <f t="shared" si="24"/>
        <v/>
      </c>
      <c r="E157" s="5" t="str">
        <f t="shared" si="25"/>
        <v/>
      </c>
      <c r="F157" s="5">
        <f t="shared" si="26"/>
        <v>0</v>
      </c>
      <c r="G157" s="6">
        <f t="shared" si="27"/>
        <v>0</v>
      </c>
      <c r="H157" s="6">
        <f t="shared" si="22"/>
        <v>0</v>
      </c>
      <c r="I157" s="3"/>
      <c r="J157" s="3"/>
      <c r="K157" s="3" t="s">
        <v>15</v>
      </c>
      <c r="L157" s="3">
        <f t="shared" si="31"/>
        <v>151</v>
      </c>
      <c r="M157" s="3" t="str">
        <f t="shared" si="30"/>
        <v>B151</v>
      </c>
      <c r="N157" s="3"/>
      <c r="O157" s="3"/>
    </row>
    <row r="158" spans="1:15" ht="18" x14ac:dyDescent="0.35">
      <c r="A158" s="7" t="str">
        <f t="shared" si="23"/>
        <v/>
      </c>
      <c r="B158" t="str">
        <f t="shared" si="28"/>
        <v/>
      </c>
      <c r="C158" s="5">
        <f t="shared" si="29"/>
        <v>0</v>
      </c>
      <c r="D158" s="5" t="str">
        <f t="shared" si="24"/>
        <v/>
      </c>
      <c r="E158" s="5" t="str">
        <f t="shared" si="25"/>
        <v/>
      </c>
      <c r="F158" s="5">
        <f t="shared" si="26"/>
        <v>0</v>
      </c>
      <c r="G158" s="6">
        <f t="shared" si="27"/>
        <v>0</v>
      </c>
      <c r="H158" s="6">
        <f t="shared" si="22"/>
        <v>0</v>
      </c>
      <c r="I158" s="3"/>
      <c r="J158" s="3"/>
      <c r="K158" s="3" t="s">
        <v>15</v>
      </c>
      <c r="L158" s="3">
        <f t="shared" si="31"/>
        <v>152</v>
      </c>
      <c r="M158" s="3" t="str">
        <f t="shared" si="30"/>
        <v>B152</v>
      </c>
      <c r="N158" s="3"/>
      <c r="O158" s="3"/>
    </row>
    <row r="159" spans="1:15" ht="18" x14ac:dyDescent="0.35">
      <c r="A159" s="7" t="str">
        <f t="shared" si="23"/>
        <v/>
      </c>
      <c r="B159" t="str">
        <f t="shared" si="28"/>
        <v/>
      </c>
      <c r="C159" s="5">
        <f t="shared" si="29"/>
        <v>0</v>
      </c>
      <c r="D159" s="5" t="str">
        <f t="shared" si="24"/>
        <v/>
      </c>
      <c r="E159" s="5" t="str">
        <f t="shared" si="25"/>
        <v/>
      </c>
      <c r="F159" s="5">
        <f t="shared" si="26"/>
        <v>0</v>
      </c>
      <c r="G159" s="6">
        <f t="shared" si="27"/>
        <v>0</v>
      </c>
      <c r="H159" s="6">
        <f t="shared" si="22"/>
        <v>0</v>
      </c>
      <c r="I159" s="3"/>
      <c r="J159" s="3"/>
      <c r="K159" s="3" t="s">
        <v>15</v>
      </c>
      <c r="L159" s="3">
        <f t="shared" si="31"/>
        <v>153</v>
      </c>
      <c r="M159" s="3" t="str">
        <f t="shared" si="30"/>
        <v>B153</v>
      </c>
      <c r="N159" s="3"/>
      <c r="O159" s="3"/>
    </row>
    <row r="160" spans="1:15" ht="18" x14ac:dyDescent="0.35">
      <c r="A160" s="7" t="str">
        <f t="shared" si="23"/>
        <v/>
      </c>
      <c r="B160" t="str">
        <f t="shared" si="28"/>
        <v/>
      </c>
      <c r="C160" s="5">
        <f t="shared" si="29"/>
        <v>0</v>
      </c>
      <c r="D160" s="5" t="str">
        <f t="shared" si="24"/>
        <v/>
      </c>
      <c r="E160" s="5" t="str">
        <f t="shared" si="25"/>
        <v/>
      </c>
      <c r="F160" s="5">
        <f t="shared" si="26"/>
        <v>0</v>
      </c>
      <c r="G160" s="6">
        <f t="shared" si="27"/>
        <v>0</v>
      </c>
      <c r="H160" s="6">
        <f t="shared" si="22"/>
        <v>0</v>
      </c>
      <c r="I160" s="3"/>
      <c r="J160" s="3"/>
      <c r="K160" s="3" t="s">
        <v>15</v>
      </c>
      <c r="L160" s="3">
        <f t="shared" si="31"/>
        <v>154</v>
      </c>
      <c r="M160" s="3" t="str">
        <f t="shared" si="30"/>
        <v>B154</v>
      </c>
      <c r="N160" s="3"/>
      <c r="O160" s="3"/>
    </row>
    <row r="161" spans="1:15" ht="18" x14ac:dyDescent="0.35">
      <c r="A161" s="7" t="str">
        <f t="shared" si="23"/>
        <v/>
      </c>
      <c r="B161" t="str">
        <f t="shared" si="28"/>
        <v/>
      </c>
      <c r="C161" s="5">
        <f t="shared" si="29"/>
        <v>0</v>
      </c>
      <c r="D161" s="5" t="str">
        <f t="shared" si="24"/>
        <v/>
      </c>
      <c r="E161" s="5" t="str">
        <f t="shared" si="25"/>
        <v/>
      </c>
      <c r="F161" s="5">
        <f t="shared" si="26"/>
        <v>0</v>
      </c>
      <c r="G161" s="6">
        <f t="shared" si="27"/>
        <v>0</v>
      </c>
      <c r="H161" s="6">
        <f t="shared" si="22"/>
        <v>0</v>
      </c>
      <c r="I161" s="3"/>
      <c r="J161" s="3"/>
      <c r="K161" s="3" t="s">
        <v>15</v>
      </c>
      <c r="L161" s="3">
        <f t="shared" si="31"/>
        <v>155</v>
      </c>
      <c r="M161" s="3" t="str">
        <f t="shared" si="30"/>
        <v>B155</v>
      </c>
      <c r="N161" s="3"/>
      <c r="O161" s="3"/>
    </row>
    <row r="162" spans="1:15" ht="18" x14ac:dyDescent="0.35">
      <c r="A162" s="7" t="str">
        <f t="shared" si="23"/>
        <v/>
      </c>
      <c r="B162" t="str">
        <f t="shared" si="28"/>
        <v/>
      </c>
      <c r="C162" s="5">
        <f t="shared" si="29"/>
        <v>0</v>
      </c>
      <c r="D162" s="5" t="str">
        <f t="shared" si="24"/>
        <v/>
      </c>
      <c r="E162" s="5" t="str">
        <f t="shared" si="25"/>
        <v/>
      </c>
      <c r="F162" s="5">
        <f t="shared" si="26"/>
        <v>0</v>
      </c>
      <c r="G162" s="6">
        <f t="shared" si="27"/>
        <v>0</v>
      </c>
      <c r="H162" s="6">
        <f t="shared" si="22"/>
        <v>0</v>
      </c>
      <c r="I162" s="3"/>
      <c r="J162" s="3"/>
      <c r="K162" s="3" t="s">
        <v>15</v>
      </c>
      <c r="L162" s="3">
        <f t="shared" si="31"/>
        <v>156</v>
      </c>
      <c r="M162" s="3" t="str">
        <f t="shared" si="30"/>
        <v>B156</v>
      </c>
      <c r="N162" s="3"/>
      <c r="O162" s="3"/>
    </row>
    <row r="163" spans="1:15" ht="18" x14ac:dyDescent="0.35">
      <c r="A163" s="7" t="str">
        <f t="shared" si="23"/>
        <v/>
      </c>
      <c r="B163" t="str">
        <f t="shared" si="28"/>
        <v/>
      </c>
      <c r="C163" s="5">
        <f t="shared" si="29"/>
        <v>0</v>
      </c>
      <c r="D163" s="5" t="str">
        <f t="shared" si="24"/>
        <v/>
      </c>
      <c r="E163" s="5" t="str">
        <f t="shared" si="25"/>
        <v/>
      </c>
      <c r="F163" s="5">
        <f t="shared" si="26"/>
        <v>0</v>
      </c>
      <c r="G163" s="6">
        <f t="shared" si="27"/>
        <v>0</v>
      </c>
      <c r="H163" s="6">
        <f t="shared" si="22"/>
        <v>0</v>
      </c>
      <c r="I163" s="3"/>
      <c r="J163" s="3"/>
      <c r="K163" s="3" t="s">
        <v>15</v>
      </c>
      <c r="L163" s="3">
        <f t="shared" si="31"/>
        <v>157</v>
      </c>
      <c r="M163" s="3" t="str">
        <f t="shared" si="30"/>
        <v>B157</v>
      </c>
      <c r="N163" s="3"/>
      <c r="O163" s="3"/>
    </row>
    <row r="164" spans="1:15" ht="18" x14ac:dyDescent="0.35">
      <c r="A164" s="7" t="str">
        <f t="shared" si="23"/>
        <v/>
      </c>
      <c r="B164" t="str">
        <f t="shared" si="28"/>
        <v/>
      </c>
      <c r="C164" s="5">
        <f t="shared" si="29"/>
        <v>0</v>
      </c>
      <c r="D164" s="5" t="str">
        <f t="shared" si="24"/>
        <v/>
      </c>
      <c r="E164" s="5" t="str">
        <f t="shared" si="25"/>
        <v/>
      </c>
      <c r="F164" s="5">
        <f t="shared" si="26"/>
        <v>0</v>
      </c>
      <c r="G164" s="6">
        <f t="shared" si="27"/>
        <v>0</v>
      </c>
      <c r="H164" s="6">
        <f t="shared" si="22"/>
        <v>0</v>
      </c>
      <c r="I164" s="3"/>
      <c r="J164" s="3"/>
      <c r="K164" s="3" t="s">
        <v>15</v>
      </c>
      <c r="L164" s="3">
        <f t="shared" si="31"/>
        <v>158</v>
      </c>
      <c r="M164" s="3" t="str">
        <f t="shared" si="30"/>
        <v>B158</v>
      </c>
      <c r="N164" s="3"/>
      <c r="O164" s="3"/>
    </row>
    <row r="165" spans="1:15" ht="18" x14ac:dyDescent="0.35">
      <c r="A165" s="7" t="str">
        <f t="shared" si="23"/>
        <v/>
      </c>
      <c r="B165" t="str">
        <f t="shared" si="28"/>
        <v/>
      </c>
      <c r="C165" s="5">
        <f t="shared" si="29"/>
        <v>0</v>
      </c>
      <c r="D165" s="5" t="str">
        <f t="shared" si="24"/>
        <v/>
      </c>
      <c r="E165" s="5" t="str">
        <f t="shared" si="25"/>
        <v/>
      </c>
      <c r="F165" s="5">
        <f t="shared" si="26"/>
        <v>0</v>
      </c>
      <c r="G165" s="6">
        <f t="shared" si="27"/>
        <v>0</v>
      </c>
      <c r="H165" s="6">
        <f t="shared" si="22"/>
        <v>0</v>
      </c>
      <c r="I165" s="3"/>
      <c r="J165" s="3"/>
      <c r="K165" s="3" t="s">
        <v>15</v>
      </c>
      <c r="L165" s="3">
        <f t="shared" si="31"/>
        <v>159</v>
      </c>
      <c r="M165" s="3" t="str">
        <f t="shared" si="30"/>
        <v>B159</v>
      </c>
      <c r="N165" s="3"/>
      <c r="O165" s="3"/>
    </row>
    <row r="166" spans="1:15" ht="18" x14ac:dyDescent="0.35">
      <c r="A166" s="7" t="str">
        <f t="shared" si="23"/>
        <v/>
      </c>
      <c r="B166" t="str">
        <f t="shared" si="28"/>
        <v/>
      </c>
      <c r="C166" s="5">
        <f t="shared" si="29"/>
        <v>0</v>
      </c>
      <c r="D166" s="5" t="str">
        <f t="shared" si="24"/>
        <v/>
      </c>
      <c r="E166" s="5" t="str">
        <f t="shared" si="25"/>
        <v/>
      </c>
      <c r="F166" s="5">
        <f t="shared" si="26"/>
        <v>0</v>
      </c>
      <c r="G166" s="6">
        <f t="shared" si="27"/>
        <v>0</v>
      </c>
      <c r="H166" s="6">
        <f t="shared" si="22"/>
        <v>0</v>
      </c>
      <c r="I166" s="3"/>
      <c r="J166" s="3"/>
      <c r="K166" s="3" t="s">
        <v>15</v>
      </c>
      <c r="L166" s="3">
        <f t="shared" si="31"/>
        <v>160</v>
      </c>
      <c r="M166" s="3" t="str">
        <f t="shared" si="30"/>
        <v>B160</v>
      </c>
      <c r="N166" s="3"/>
      <c r="O166" s="3"/>
    </row>
    <row r="167" spans="1:15" ht="18" x14ac:dyDescent="0.35">
      <c r="A167" s="7" t="str">
        <f t="shared" si="23"/>
        <v/>
      </c>
      <c r="B167" t="str">
        <f t="shared" si="28"/>
        <v/>
      </c>
      <c r="C167" s="5">
        <f t="shared" si="29"/>
        <v>0</v>
      </c>
      <c r="D167" s="5" t="str">
        <f t="shared" si="24"/>
        <v/>
      </c>
      <c r="E167" s="5" t="str">
        <f t="shared" si="25"/>
        <v/>
      </c>
      <c r="F167" s="5">
        <f t="shared" si="26"/>
        <v>0</v>
      </c>
      <c r="G167" s="6">
        <f t="shared" si="27"/>
        <v>0</v>
      </c>
      <c r="H167" s="6">
        <f t="shared" si="22"/>
        <v>0</v>
      </c>
      <c r="I167" s="3"/>
      <c r="J167" s="3"/>
      <c r="K167" s="3" t="s">
        <v>15</v>
      </c>
      <c r="L167" s="3">
        <f t="shared" si="31"/>
        <v>161</v>
      </c>
      <c r="M167" s="3" t="str">
        <f t="shared" si="30"/>
        <v>B161</v>
      </c>
      <c r="N167" s="3"/>
      <c r="O167" s="3"/>
    </row>
    <row r="168" spans="1:15" ht="18" x14ac:dyDescent="0.35">
      <c r="A168" s="7" t="str">
        <f t="shared" si="23"/>
        <v/>
      </c>
      <c r="B168" t="str">
        <f t="shared" si="28"/>
        <v/>
      </c>
      <c r="C168" s="5">
        <f t="shared" si="29"/>
        <v>0</v>
      </c>
      <c r="D168" s="5" t="str">
        <f t="shared" si="24"/>
        <v/>
      </c>
      <c r="E168" s="5" t="str">
        <f t="shared" si="25"/>
        <v/>
      </c>
      <c r="F168" s="5">
        <f t="shared" si="26"/>
        <v>0</v>
      </c>
      <c r="G168" s="6">
        <f t="shared" si="27"/>
        <v>0</v>
      </c>
      <c r="H168" s="6">
        <f t="shared" si="22"/>
        <v>0</v>
      </c>
      <c r="I168" s="3"/>
      <c r="J168" s="3"/>
      <c r="K168" s="3" t="s">
        <v>15</v>
      </c>
      <c r="L168" s="3">
        <f t="shared" si="31"/>
        <v>162</v>
      </c>
      <c r="M168" s="3" t="str">
        <f t="shared" si="30"/>
        <v>B162</v>
      </c>
      <c r="N168" s="3"/>
      <c r="O168" s="3"/>
    </row>
    <row r="169" spans="1:15" ht="18" x14ac:dyDescent="0.35">
      <c r="A169" s="7" t="str">
        <f t="shared" si="23"/>
        <v/>
      </c>
      <c r="B169" t="str">
        <f t="shared" si="28"/>
        <v/>
      </c>
      <c r="C169" s="5">
        <f t="shared" si="29"/>
        <v>0</v>
      </c>
      <c r="D169" s="5" t="str">
        <f t="shared" si="24"/>
        <v/>
      </c>
      <c r="E169" s="5" t="str">
        <f t="shared" si="25"/>
        <v/>
      </c>
      <c r="F169" s="5">
        <f t="shared" si="26"/>
        <v>0</v>
      </c>
      <c r="G169" s="6">
        <f t="shared" si="27"/>
        <v>0</v>
      </c>
      <c r="H169" s="6">
        <f t="shared" si="22"/>
        <v>0</v>
      </c>
      <c r="I169" s="3"/>
      <c r="J169" s="3"/>
      <c r="K169" s="3" t="s">
        <v>15</v>
      </c>
      <c r="L169" s="3">
        <f t="shared" si="31"/>
        <v>163</v>
      </c>
      <c r="M169" s="3" t="str">
        <f t="shared" si="30"/>
        <v>B163</v>
      </c>
      <c r="N169" s="3"/>
      <c r="O169" s="3"/>
    </row>
    <row r="170" spans="1:15" ht="18" x14ac:dyDescent="0.35">
      <c r="A170" s="7" t="str">
        <f t="shared" si="23"/>
        <v/>
      </c>
      <c r="B170" t="str">
        <f t="shared" si="28"/>
        <v/>
      </c>
      <c r="C170" s="5">
        <f t="shared" si="29"/>
        <v>0</v>
      </c>
      <c r="D170" s="5" t="str">
        <f t="shared" si="24"/>
        <v/>
      </c>
      <c r="E170" s="5" t="str">
        <f t="shared" si="25"/>
        <v/>
      </c>
      <c r="F170" s="5">
        <f t="shared" si="26"/>
        <v>0</v>
      </c>
      <c r="G170" s="6">
        <f t="shared" si="27"/>
        <v>0</v>
      </c>
      <c r="H170" s="6">
        <f t="shared" si="22"/>
        <v>0</v>
      </c>
      <c r="I170" s="3"/>
      <c r="J170" s="3"/>
      <c r="K170" s="3" t="s">
        <v>15</v>
      </c>
      <c r="L170" s="3">
        <f t="shared" si="31"/>
        <v>164</v>
      </c>
      <c r="M170" s="3" t="str">
        <f t="shared" si="30"/>
        <v>B164</v>
      </c>
      <c r="N170" s="3"/>
      <c r="O170" s="3"/>
    </row>
    <row r="171" spans="1:15" ht="18" x14ac:dyDescent="0.35">
      <c r="A171" s="7" t="str">
        <f t="shared" si="23"/>
        <v/>
      </c>
      <c r="B171" t="str">
        <f t="shared" si="28"/>
        <v/>
      </c>
      <c r="C171" s="5">
        <f t="shared" si="29"/>
        <v>0</v>
      </c>
      <c r="D171" s="5" t="str">
        <f t="shared" si="24"/>
        <v/>
      </c>
      <c r="E171" s="5" t="str">
        <f t="shared" si="25"/>
        <v/>
      </c>
      <c r="F171" s="5">
        <f t="shared" si="26"/>
        <v>0</v>
      </c>
      <c r="G171" s="6">
        <f t="shared" si="27"/>
        <v>0</v>
      </c>
      <c r="H171" s="6">
        <f t="shared" si="22"/>
        <v>0</v>
      </c>
      <c r="I171" s="3"/>
      <c r="J171" s="3"/>
      <c r="K171" s="3" t="s">
        <v>15</v>
      </c>
      <c r="L171" s="3">
        <f t="shared" si="31"/>
        <v>165</v>
      </c>
      <c r="M171" s="3" t="str">
        <f t="shared" si="30"/>
        <v>B165</v>
      </c>
      <c r="N171" s="3"/>
      <c r="O171" s="3"/>
    </row>
    <row r="172" spans="1:15" ht="18" x14ac:dyDescent="0.35">
      <c r="A172" s="7" t="str">
        <f t="shared" si="23"/>
        <v/>
      </c>
      <c r="B172" t="str">
        <f t="shared" si="28"/>
        <v/>
      </c>
      <c r="C172" s="5">
        <f t="shared" si="29"/>
        <v>0</v>
      </c>
      <c r="D172" s="5" t="str">
        <f t="shared" si="24"/>
        <v/>
      </c>
      <c r="E172" s="5" t="str">
        <f t="shared" si="25"/>
        <v/>
      </c>
      <c r="F172" s="5">
        <f t="shared" si="26"/>
        <v>0</v>
      </c>
      <c r="G172" s="6">
        <f t="shared" si="27"/>
        <v>0</v>
      </c>
      <c r="H172" s="6">
        <f t="shared" si="22"/>
        <v>0</v>
      </c>
      <c r="I172" s="3"/>
      <c r="J172" s="3"/>
      <c r="K172" s="3" t="s">
        <v>15</v>
      </c>
      <c r="L172" s="3">
        <f t="shared" si="31"/>
        <v>166</v>
      </c>
      <c r="M172" s="3" t="str">
        <f t="shared" si="30"/>
        <v>B166</v>
      </c>
      <c r="N172" s="3"/>
      <c r="O172" s="3"/>
    </row>
    <row r="173" spans="1:15" ht="18" x14ac:dyDescent="0.35">
      <c r="A173" s="7" t="str">
        <f t="shared" si="23"/>
        <v/>
      </c>
      <c r="B173" t="str">
        <f t="shared" si="28"/>
        <v/>
      </c>
      <c r="C173" s="5">
        <f t="shared" si="29"/>
        <v>0</v>
      </c>
      <c r="D173" s="5" t="str">
        <f t="shared" si="24"/>
        <v/>
      </c>
      <c r="E173" s="5" t="str">
        <f t="shared" si="25"/>
        <v/>
      </c>
      <c r="F173" s="5">
        <f t="shared" si="26"/>
        <v>0</v>
      </c>
      <c r="G173" s="6">
        <f t="shared" si="27"/>
        <v>0</v>
      </c>
      <c r="H173" s="6">
        <f t="shared" ref="H173:H204" si="32">IF(AND(L182&gt;=$C$9,L182&lt;=$C$8,C173&gt;1),$F$4,0)</f>
        <v>0</v>
      </c>
      <c r="I173" s="3"/>
      <c r="J173" s="3"/>
      <c r="K173" s="3" t="s">
        <v>15</v>
      </c>
      <c r="L173" s="3">
        <f t="shared" si="31"/>
        <v>167</v>
      </c>
      <c r="M173" s="3" t="str">
        <f t="shared" si="30"/>
        <v>B167</v>
      </c>
      <c r="N173" s="3"/>
      <c r="O173" s="3"/>
    </row>
    <row r="174" spans="1:15" ht="18" x14ac:dyDescent="0.35">
      <c r="A174" s="7" t="str">
        <f t="shared" si="23"/>
        <v/>
      </c>
      <c r="B174" t="str">
        <f t="shared" si="28"/>
        <v/>
      </c>
      <c r="C174" s="5">
        <f t="shared" si="29"/>
        <v>0</v>
      </c>
      <c r="D174" s="5" t="str">
        <f t="shared" si="24"/>
        <v/>
      </c>
      <c r="E174" s="5" t="str">
        <f t="shared" si="25"/>
        <v/>
      </c>
      <c r="F174" s="5">
        <f t="shared" si="26"/>
        <v>0</v>
      </c>
      <c r="G174" s="6">
        <f t="shared" si="27"/>
        <v>0</v>
      </c>
      <c r="H174" s="6">
        <f t="shared" si="32"/>
        <v>0</v>
      </c>
      <c r="I174" s="3"/>
      <c r="J174" s="3"/>
      <c r="K174" s="3" t="s">
        <v>15</v>
      </c>
      <c r="L174" s="3">
        <f t="shared" si="31"/>
        <v>168</v>
      </c>
      <c r="M174" s="3" t="str">
        <f t="shared" si="30"/>
        <v>B168</v>
      </c>
      <c r="N174" s="3"/>
      <c r="O174" s="3"/>
    </row>
    <row r="175" spans="1:15" ht="18" x14ac:dyDescent="0.35">
      <c r="A175" s="7" t="str">
        <f t="shared" si="23"/>
        <v/>
      </c>
      <c r="B175" t="str">
        <f t="shared" si="28"/>
        <v/>
      </c>
      <c r="C175" s="5">
        <f t="shared" si="29"/>
        <v>0</v>
      </c>
      <c r="D175" s="5" t="str">
        <f t="shared" si="24"/>
        <v/>
      </c>
      <c r="E175" s="5" t="str">
        <f t="shared" si="25"/>
        <v/>
      </c>
      <c r="F175" s="5">
        <f t="shared" si="26"/>
        <v>0</v>
      </c>
      <c r="G175" s="6">
        <f t="shared" si="27"/>
        <v>0</v>
      </c>
      <c r="H175" s="6">
        <f t="shared" si="32"/>
        <v>0</v>
      </c>
      <c r="I175" s="3"/>
      <c r="J175" s="3"/>
      <c r="K175" s="3" t="s">
        <v>15</v>
      </c>
      <c r="L175" s="3">
        <f t="shared" si="31"/>
        <v>169</v>
      </c>
      <c r="M175" s="3" t="str">
        <f t="shared" si="30"/>
        <v>B169</v>
      </c>
      <c r="N175" s="3"/>
      <c r="O175" s="3"/>
    </row>
    <row r="176" spans="1:15" ht="18" x14ac:dyDescent="0.35">
      <c r="A176" s="7" t="str">
        <f t="shared" si="23"/>
        <v/>
      </c>
      <c r="B176" t="str">
        <f t="shared" si="28"/>
        <v/>
      </c>
      <c r="C176" s="5">
        <f t="shared" si="29"/>
        <v>0</v>
      </c>
      <c r="D176" s="5" t="str">
        <f t="shared" si="24"/>
        <v/>
      </c>
      <c r="E176" s="5" t="str">
        <f t="shared" si="25"/>
        <v/>
      </c>
      <c r="F176" s="5">
        <f t="shared" si="26"/>
        <v>0</v>
      </c>
      <c r="G176" s="6">
        <f t="shared" si="27"/>
        <v>0</v>
      </c>
      <c r="H176" s="6">
        <f t="shared" si="32"/>
        <v>0</v>
      </c>
      <c r="I176" s="3"/>
      <c r="J176" s="3"/>
      <c r="K176" s="3" t="s">
        <v>15</v>
      </c>
      <c r="L176" s="3">
        <f t="shared" si="31"/>
        <v>170</v>
      </c>
      <c r="M176" s="3" t="str">
        <f t="shared" si="30"/>
        <v>B170</v>
      </c>
      <c r="N176" s="3"/>
      <c r="O176" s="3"/>
    </row>
    <row r="177" spans="1:15" ht="18" x14ac:dyDescent="0.35">
      <c r="A177" s="7" t="str">
        <f t="shared" si="23"/>
        <v/>
      </c>
      <c r="B177" t="str">
        <f t="shared" si="28"/>
        <v/>
      </c>
      <c r="C177" s="5">
        <f t="shared" si="29"/>
        <v>0</v>
      </c>
      <c r="D177" s="5" t="str">
        <f t="shared" si="24"/>
        <v/>
      </c>
      <c r="E177" s="5" t="str">
        <f t="shared" si="25"/>
        <v/>
      </c>
      <c r="F177" s="5">
        <f t="shared" si="26"/>
        <v>0</v>
      </c>
      <c r="G177" s="6">
        <f t="shared" si="27"/>
        <v>0</v>
      </c>
      <c r="H177" s="6">
        <f t="shared" si="32"/>
        <v>0</v>
      </c>
      <c r="I177" s="3"/>
      <c r="J177" s="3"/>
      <c r="K177" s="3" t="s">
        <v>15</v>
      </c>
      <c r="L177" s="3">
        <f t="shared" si="31"/>
        <v>171</v>
      </c>
      <c r="M177" s="3" t="str">
        <f t="shared" si="30"/>
        <v>B171</v>
      </c>
      <c r="N177" s="3"/>
      <c r="O177" s="3"/>
    </row>
    <row r="178" spans="1:15" ht="18" x14ac:dyDescent="0.35">
      <c r="A178" s="7" t="str">
        <f t="shared" si="23"/>
        <v/>
      </c>
      <c r="B178" t="str">
        <f t="shared" si="28"/>
        <v/>
      </c>
      <c r="C178" s="5">
        <f t="shared" si="29"/>
        <v>0</v>
      </c>
      <c r="D178" s="5" t="str">
        <f t="shared" si="24"/>
        <v/>
      </c>
      <c r="E178" s="5" t="str">
        <f t="shared" si="25"/>
        <v/>
      </c>
      <c r="F178" s="5">
        <f t="shared" si="26"/>
        <v>0</v>
      </c>
      <c r="G178" s="6">
        <f t="shared" si="27"/>
        <v>0</v>
      </c>
      <c r="H178" s="6">
        <f t="shared" si="32"/>
        <v>0</v>
      </c>
      <c r="I178" s="3"/>
      <c r="J178" s="3"/>
      <c r="K178" s="3" t="s">
        <v>15</v>
      </c>
      <c r="L178" s="3">
        <f t="shared" si="31"/>
        <v>172</v>
      </c>
      <c r="M178" s="3" t="str">
        <f t="shared" si="30"/>
        <v>B172</v>
      </c>
      <c r="N178" s="3"/>
      <c r="O178" s="3"/>
    </row>
    <row r="179" spans="1:15" ht="18" x14ac:dyDescent="0.35">
      <c r="A179" s="7" t="str">
        <f t="shared" si="23"/>
        <v/>
      </c>
      <c r="B179" t="str">
        <f t="shared" si="28"/>
        <v/>
      </c>
      <c r="C179" s="5">
        <f t="shared" si="29"/>
        <v>0</v>
      </c>
      <c r="D179" s="5" t="str">
        <f t="shared" si="24"/>
        <v/>
      </c>
      <c r="E179" s="5" t="str">
        <f t="shared" si="25"/>
        <v/>
      </c>
      <c r="F179" s="5">
        <f t="shared" si="26"/>
        <v>0</v>
      </c>
      <c r="G179" s="6">
        <f t="shared" si="27"/>
        <v>0</v>
      </c>
      <c r="H179" s="6">
        <f t="shared" si="32"/>
        <v>0</v>
      </c>
      <c r="I179" s="3"/>
      <c r="J179" s="3"/>
      <c r="K179" s="3" t="s">
        <v>15</v>
      </c>
      <c r="L179" s="3">
        <f t="shared" si="31"/>
        <v>173</v>
      </c>
      <c r="M179" s="3" t="str">
        <f t="shared" si="30"/>
        <v>B173</v>
      </c>
      <c r="N179" s="3"/>
      <c r="O179" s="3"/>
    </row>
    <row r="180" spans="1:15" ht="18" x14ac:dyDescent="0.35">
      <c r="A180" s="7" t="str">
        <f t="shared" si="23"/>
        <v/>
      </c>
      <c r="B180" t="str">
        <f t="shared" si="28"/>
        <v/>
      </c>
      <c r="C180" s="5">
        <f t="shared" si="29"/>
        <v>0</v>
      </c>
      <c r="D180" s="5" t="str">
        <f t="shared" si="24"/>
        <v/>
      </c>
      <c r="E180" s="5" t="str">
        <f t="shared" si="25"/>
        <v/>
      </c>
      <c r="F180" s="5">
        <f t="shared" si="26"/>
        <v>0</v>
      </c>
      <c r="G180" s="6">
        <f t="shared" si="27"/>
        <v>0</v>
      </c>
      <c r="H180" s="6">
        <f t="shared" si="32"/>
        <v>0</v>
      </c>
      <c r="I180" s="3"/>
      <c r="J180" s="3"/>
      <c r="K180" s="3" t="s">
        <v>15</v>
      </c>
      <c r="L180" s="3">
        <f t="shared" si="31"/>
        <v>174</v>
      </c>
      <c r="M180" s="3" t="str">
        <f t="shared" si="30"/>
        <v>B174</v>
      </c>
      <c r="N180" s="3"/>
      <c r="O180" s="3"/>
    </row>
    <row r="181" spans="1:15" ht="18" x14ac:dyDescent="0.35">
      <c r="A181" s="7" t="str">
        <f t="shared" si="23"/>
        <v/>
      </c>
      <c r="B181" t="str">
        <f t="shared" si="28"/>
        <v/>
      </c>
      <c r="C181" s="5">
        <f t="shared" si="29"/>
        <v>0</v>
      </c>
      <c r="D181" s="5" t="str">
        <f t="shared" si="24"/>
        <v/>
      </c>
      <c r="E181" s="5" t="str">
        <f t="shared" si="25"/>
        <v/>
      </c>
      <c r="F181" s="5">
        <f t="shared" si="26"/>
        <v>0</v>
      </c>
      <c r="G181" s="6">
        <f t="shared" si="27"/>
        <v>0</v>
      </c>
      <c r="H181" s="6">
        <f t="shared" si="32"/>
        <v>0</v>
      </c>
      <c r="I181" s="3"/>
      <c r="J181" s="3"/>
      <c r="K181" s="3" t="s">
        <v>15</v>
      </c>
      <c r="L181" s="3">
        <f t="shared" si="31"/>
        <v>175</v>
      </c>
      <c r="M181" s="3" t="str">
        <f t="shared" si="30"/>
        <v>B175</v>
      </c>
      <c r="N181" s="3"/>
      <c r="O181" s="3"/>
    </row>
    <row r="182" spans="1:15" ht="18" x14ac:dyDescent="0.35">
      <c r="A182" s="7" t="str">
        <f t="shared" si="23"/>
        <v/>
      </c>
      <c r="B182" t="str">
        <f t="shared" si="28"/>
        <v/>
      </c>
      <c r="C182" s="5">
        <f t="shared" si="29"/>
        <v>0</v>
      </c>
      <c r="D182" s="5" t="str">
        <f t="shared" si="24"/>
        <v/>
      </c>
      <c r="E182" s="5" t="str">
        <f t="shared" si="25"/>
        <v/>
      </c>
      <c r="F182" s="5">
        <f t="shared" si="26"/>
        <v>0</v>
      </c>
      <c r="G182" s="6">
        <f t="shared" si="27"/>
        <v>0</v>
      </c>
      <c r="H182" s="6">
        <f t="shared" si="32"/>
        <v>0</v>
      </c>
      <c r="I182" s="3"/>
      <c r="J182" s="3"/>
      <c r="K182" s="3" t="s">
        <v>15</v>
      </c>
      <c r="L182" s="3">
        <f t="shared" si="31"/>
        <v>176</v>
      </c>
      <c r="M182" s="3" t="str">
        <f t="shared" si="30"/>
        <v>B176</v>
      </c>
      <c r="N182" s="3"/>
      <c r="O182" s="3"/>
    </row>
    <row r="183" spans="1:15" ht="18" x14ac:dyDescent="0.35">
      <c r="A183" s="7" t="str">
        <f t="shared" si="23"/>
        <v/>
      </c>
      <c r="B183" t="str">
        <f t="shared" si="28"/>
        <v/>
      </c>
      <c r="C183" s="5">
        <f t="shared" si="29"/>
        <v>0</v>
      </c>
      <c r="D183" s="5" t="str">
        <f t="shared" si="24"/>
        <v/>
      </c>
      <c r="E183" s="5" t="str">
        <f t="shared" si="25"/>
        <v/>
      </c>
      <c r="F183" s="5">
        <f t="shared" si="26"/>
        <v>0</v>
      </c>
      <c r="G183" s="6">
        <f t="shared" si="27"/>
        <v>0</v>
      </c>
      <c r="H183" s="6">
        <f t="shared" si="32"/>
        <v>0</v>
      </c>
      <c r="I183" s="3"/>
      <c r="J183" s="3"/>
      <c r="K183" s="3" t="s">
        <v>15</v>
      </c>
      <c r="L183" s="3">
        <f t="shared" si="31"/>
        <v>177</v>
      </c>
      <c r="M183" s="3" t="str">
        <f t="shared" si="30"/>
        <v>B177</v>
      </c>
      <c r="N183" s="3"/>
      <c r="O183" s="3"/>
    </row>
    <row r="184" spans="1:15" ht="18" x14ac:dyDescent="0.35">
      <c r="A184" s="7" t="str">
        <f t="shared" si="23"/>
        <v/>
      </c>
      <c r="B184" t="str">
        <f t="shared" si="28"/>
        <v/>
      </c>
      <c r="C184" s="5">
        <f t="shared" si="29"/>
        <v>0</v>
      </c>
      <c r="D184" s="5" t="str">
        <f t="shared" si="24"/>
        <v/>
      </c>
      <c r="E184" s="5" t="str">
        <f t="shared" si="25"/>
        <v/>
      </c>
      <c r="F184" s="5">
        <f t="shared" si="26"/>
        <v>0</v>
      </c>
      <c r="G184" s="6">
        <f t="shared" si="27"/>
        <v>0</v>
      </c>
      <c r="H184" s="6">
        <f t="shared" si="32"/>
        <v>0</v>
      </c>
      <c r="I184" s="3"/>
      <c r="J184" s="3"/>
      <c r="K184" s="3" t="s">
        <v>15</v>
      </c>
      <c r="L184" s="3">
        <f t="shared" si="31"/>
        <v>178</v>
      </c>
      <c r="M184" s="3" t="str">
        <f t="shared" si="30"/>
        <v>B178</v>
      </c>
      <c r="N184" s="3"/>
      <c r="O184" s="3"/>
    </row>
    <row r="185" spans="1:15" ht="18" x14ac:dyDescent="0.35">
      <c r="A185" s="7" t="str">
        <f t="shared" si="23"/>
        <v/>
      </c>
      <c r="B185" t="str">
        <f t="shared" si="28"/>
        <v/>
      </c>
      <c r="C185" s="5">
        <f t="shared" si="29"/>
        <v>0</v>
      </c>
      <c r="D185" s="5" t="str">
        <f t="shared" si="24"/>
        <v/>
      </c>
      <c r="E185" s="5" t="str">
        <f t="shared" si="25"/>
        <v/>
      </c>
      <c r="F185" s="5">
        <f t="shared" si="26"/>
        <v>0</v>
      </c>
      <c r="G185" s="6">
        <f t="shared" si="27"/>
        <v>0</v>
      </c>
      <c r="H185" s="6">
        <f t="shared" si="32"/>
        <v>0</v>
      </c>
      <c r="I185" s="3"/>
      <c r="J185" s="3"/>
      <c r="K185" s="3" t="s">
        <v>15</v>
      </c>
      <c r="L185" s="3">
        <f t="shared" si="31"/>
        <v>179</v>
      </c>
      <c r="M185" s="3" t="str">
        <f t="shared" si="30"/>
        <v>B179</v>
      </c>
      <c r="N185" s="3"/>
      <c r="O185" s="3"/>
    </row>
    <row r="186" spans="1:15" ht="18" x14ac:dyDescent="0.35">
      <c r="A186" s="7" t="str">
        <f t="shared" si="23"/>
        <v/>
      </c>
      <c r="B186" t="str">
        <f t="shared" si="28"/>
        <v/>
      </c>
      <c r="C186" s="5">
        <f t="shared" si="29"/>
        <v>0</v>
      </c>
      <c r="D186" s="5" t="str">
        <f t="shared" si="24"/>
        <v/>
      </c>
      <c r="E186" s="5" t="str">
        <f t="shared" si="25"/>
        <v/>
      </c>
      <c r="F186" s="5">
        <f t="shared" si="26"/>
        <v>0</v>
      </c>
      <c r="G186" s="6">
        <f t="shared" si="27"/>
        <v>0</v>
      </c>
      <c r="H186" s="6">
        <f t="shared" si="32"/>
        <v>0</v>
      </c>
      <c r="I186" s="3"/>
      <c r="J186" s="3"/>
      <c r="K186" s="3" t="s">
        <v>15</v>
      </c>
      <c r="L186" s="3">
        <f t="shared" si="31"/>
        <v>180</v>
      </c>
      <c r="M186" s="3" t="str">
        <f t="shared" si="30"/>
        <v>B180</v>
      </c>
      <c r="N186" s="3"/>
      <c r="O186" s="3"/>
    </row>
    <row r="187" spans="1:15" ht="18" x14ac:dyDescent="0.35">
      <c r="A187" s="7" t="str">
        <f t="shared" si="23"/>
        <v/>
      </c>
      <c r="B187" t="str">
        <f t="shared" si="28"/>
        <v/>
      </c>
      <c r="C187" s="5">
        <f t="shared" si="29"/>
        <v>0</v>
      </c>
      <c r="D187" s="5" t="str">
        <f t="shared" si="24"/>
        <v/>
      </c>
      <c r="E187" s="5" t="str">
        <f t="shared" si="25"/>
        <v/>
      </c>
      <c r="F187" s="5">
        <f t="shared" si="26"/>
        <v>0</v>
      </c>
      <c r="G187" s="6">
        <f t="shared" si="27"/>
        <v>0</v>
      </c>
      <c r="H187" s="6">
        <f t="shared" si="32"/>
        <v>0</v>
      </c>
      <c r="I187" s="3"/>
      <c r="J187" s="3"/>
      <c r="K187" s="3" t="s">
        <v>15</v>
      </c>
      <c r="L187" s="3">
        <f t="shared" si="31"/>
        <v>181</v>
      </c>
      <c r="M187" s="3" t="str">
        <f t="shared" si="30"/>
        <v>B181</v>
      </c>
      <c r="N187" s="3"/>
      <c r="O187" s="3"/>
    </row>
    <row r="188" spans="1:15" ht="18" x14ac:dyDescent="0.35">
      <c r="A188" s="7" t="str">
        <f t="shared" si="23"/>
        <v/>
      </c>
      <c r="B188" t="str">
        <f t="shared" si="28"/>
        <v/>
      </c>
      <c r="C188" s="5">
        <f t="shared" si="29"/>
        <v>0</v>
      </c>
      <c r="D188" s="5" t="str">
        <f t="shared" si="24"/>
        <v/>
      </c>
      <c r="E188" s="5" t="str">
        <f t="shared" si="25"/>
        <v/>
      </c>
      <c r="F188" s="5">
        <f t="shared" si="26"/>
        <v>0</v>
      </c>
      <c r="G188" s="6">
        <f t="shared" si="27"/>
        <v>0</v>
      </c>
      <c r="H188" s="6">
        <f t="shared" si="32"/>
        <v>0</v>
      </c>
      <c r="I188" s="3"/>
      <c r="J188" s="3"/>
      <c r="K188" s="3" t="s">
        <v>15</v>
      </c>
      <c r="L188" s="3">
        <f t="shared" si="31"/>
        <v>182</v>
      </c>
      <c r="M188" s="3" t="str">
        <f t="shared" si="30"/>
        <v>B182</v>
      </c>
      <c r="N188" s="3"/>
      <c r="O188" s="3"/>
    </row>
    <row r="189" spans="1:15" ht="18" x14ac:dyDescent="0.35">
      <c r="A189" s="7" t="str">
        <f t="shared" si="23"/>
        <v/>
      </c>
      <c r="B189" t="str">
        <f t="shared" si="28"/>
        <v/>
      </c>
      <c r="C189" s="5">
        <f t="shared" si="29"/>
        <v>0</v>
      </c>
      <c r="D189" s="5" t="str">
        <f t="shared" si="24"/>
        <v/>
      </c>
      <c r="E189" s="5" t="str">
        <f t="shared" si="25"/>
        <v/>
      </c>
      <c r="F189" s="5">
        <f t="shared" si="26"/>
        <v>0</v>
      </c>
      <c r="G189" s="6">
        <f t="shared" si="27"/>
        <v>0</v>
      </c>
      <c r="H189" s="6">
        <f t="shared" si="32"/>
        <v>0</v>
      </c>
      <c r="I189" s="3"/>
      <c r="J189" s="3"/>
      <c r="K189" s="3" t="s">
        <v>15</v>
      </c>
      <c r="L189" s="3">
        <f t="shared" si="31"/>
        <v>183</v>
      </c>
      <c r="M189" s="3" t="str">
        <f t="shared" si="30"/>
        <v>B183</v>
      </c>
      <c r="N189" s="3"/>
      <c r="O189" s="3"/>
    </row>
    <row r="190" spans="1:15" ht="18" x14ac:dyDescent="0.35">
      <c r="A190" s="7" t="str">
        <f t="shared" si="23"/>
        <v/>
      </c>
      <c r="B190" t="str">
        <f t="shared" si="28"/>
        <v/>
      </c>
      <c r="C190" s="5">
        <f t="shared" si="29"/>
        <v>0</v>
      </c>
      <c r="D190" s="5" t="str">
        <f t="shared" si="24"/>
        <v/>
      </c>
      <c r="E190" s="5" t="str">
        <f t="shared" si="25"/>
        <v/>
      </c>
      <c r="F190" s="5">
        <f t="shared" si="26"/>
        <v>0</v>
      </c>
      <c r="G190" s="6">
        <f t="shared" si="27"/>
        <v>0</v>
      </c>
      <c r="H190" s="6">
        <f t="shared" si="32"/>
        <v>0</v>
      </c>
      <c r="I190" s="3"/>
      <c r="J190" s="3"/>
      <c r="K190" s="3" t="s">
        <v>15</v>
      </c>
      <c r="L190" s="3">
        <f t="shared" si="31"/>
        <v>184</v>
      </c>
      <c r="M190" s="3" t="str">
        <f t="shared" si="30"/>
        <v>B184</v>
      </c>
      <c r="N190" s="3"/>
      <c r="O190" s="3"/>
    </row>
    <row r="191" spans="1:15" ht="18" x14ac:dyDescent="0.35">
      <c r="A191" s="7" t="str">
        <f t="shared" si="23"/>
        <v/>
      </c>
      <c r="B191" t="str">
        <f t="shared" si="28"/>
        <v/>
      </c>
      <c r="C191" s="5">
        <f t="shared" si="29"/>
        <v>0</v>
      </c>
      <c r="D191" s="5" t="str">
        <f t="shared" si="24"/>
        <v/>
      </c>
      <c r="E191" s="5" t="str">
        <f t="shared" si="25"/>
        <v/>
      </c>
      <c r="F191" s="5">
        <f t="shared" si="26"/>
        <v>0</v>
      </c>
      <c r="G191" s="6">
        <f t="shared" si="27"/>
        <v>0</v>
      </c>
      <c r="H191" s="6">
        <f t="shared" si="32"/>
        <v>0</v>
      </c>
      <c r="I191" s="3"/>
      <c r="J191" s="3"/>
      <c r="K191" s="3" t="s">
        <v>15</v>
      </c>
      <c r="L191" s="3">
        <f t="shared" si="31"/>
        <v>185</v>
      </c>
      <c r="M191" s="3" t="str">
        <f t="shared" si="30"/>
        <v>B185</v>
      </c>
      <c r="N191" s="3"/>
      <c r="O191" s="3"/>
    </row>
    <row r="192" spans="1:15" ht="18" x14ac:dyDescent="0.35">
      <c r="A192" s="7" t="str">
        <f t="shared" si="23"/>
        <v/>
      </c>
      <c r="B192" t="str">
        <f t="shared" si="28"/>
        <v/>
      </c>
      <c r="C192" s="5">
        <f t="shared" si="29"/>
        <v>0</v>
      </c>
      <c r="D192" s="5" t="str">
        <f t="shared" si="24"/>
        <v/>
      </c>
      <c r="E192" s="5" t="str">
        <f t="shared" si="25"/>
        <v/>
      </c>
      <c r="F192" s="5">
        <f t="shared" si="26"/>
        <v>0</v>
      </c>
      <c r="G192" s="6">
        <f t="shared" si="27"/>
        <v>0</v>
      </c>
      <c r="H192" s="6">
        <f t="shared" si="32"/>
        <v>0</v>
      </c>
      <c r="I192" s="3"/>
      <c r="J192" s="3"/>
      <c r="K192" s="3" t="s">
        <v>15</v>
      </c>
      <c r="L192" s="3">
        <f t="shared" si="31"/>
        <v>186</v>
      </c>
      <c r="M192" s="3" t="str">
        <f t="shared" si="30"/>
        <v>B186</v>
      </c>
      <c r="N192" s="3"/>
      <c r="O192" s="3"/>
    </row>
    <row r="193" spans="1:15" ht="18" x14ac:dyDescent="0.35">
      <c r="A193" s="7" t="str">
        <f t="shared" si="23"/>
        <v/>
      </c>
      <c r="B193" t="str">
        <f t="shared" si="28"/>
        <v/>
      </c>
      <c r="C193" s="5">
        <f t="shared" si="29"/>
        <v>0</v>
      </c>
      <c r="D193" s="5" t="str">
        <f t="shared" si="24"/>
        <v/>
      </c>
      <c r="E193" s="5" t="str">
        <f t="shared" si="25"/>
        <v/>
      </c>
      <c r="F193" s="5">
        <f t="shared" si="26"/>
        <v>0</v>
      </c>
      <c r="G193" s="6">
        <f t="shared" si="27"/>
        <v>0</v>
      </c>
      <c r="H193" s="6">
        <f t="shared" si="32"/>
        <v>0</v>
      </c>
      <c r="I193" s="3"/>
      <c r="J193" s="3"/>
      <c r="K193" s="3" t="s">
        <v>15</v>
      </c>
      <c r="L193" s="3">
        <f t="shared" si="31"/>
        <v>187</v>
      </c>
      <c r="M193" s="3" t="str">
        <f t="shared" si="30"/>
        <v>B187</v>
      </c>
      <c r="N193" s="3"/>
      <c r="O193" s="3"/>
    </row>
    <row r="194" spans="1:15" ht="18" x14ac:dyDescent="0.35">
      <c r="A194" s="7" t="str">
        <f t="shared" si="23"/>
        <v/>
      </c>
      <c r="B194" t="str">
        <f t="shared" si="28"/>
        <v/>
      </c>
      <c r="C194" s="5">
        <f t="shared" si="29"/>
        <v>0</v>
      </c>
      <c r="D194" s="5" t="str">
        <f t="shared" si="24"/>
        <v/>
      </c>
      <c r="E194" s="5" t="str">
        <f t="shared" si="25"/>
        <v/>
      </c>
      <c r="F194" s="5">
        <f t="shared" si="26"/>
        <v>0</v>
      </c>
      <c r="G194" s="6">
        <f t="shared" si="27"/>
        <v>0</v>
      </c>
      <c r="H194" s="6">
        <f t="shared" si="32"/>
        <v>0</v>
      </c>
      <c r="I194" s="3"/>
      <c r="J194" s="3"/>
      <c r="K194" s="3" t="s">
        <v>15</v>
      </c>
      <c r="L194" s="3">
        <f t="shared" si="31"/>
        <v>188</v>
      </c>
      <c r="M194" s="3" t="str">
        <f t="shared" si="30"/>
        <v>B188</v>
      </c>
      <c r="N194" s="3"/>
      <c r="O194" s="3"/>
    </row>
    <row r="195" spans="1:15" ht="18" x14ac:dyDescent="0.35">
      <c r="A195" s="7" t="str">
        <f t="shared" si="23"/>
        <v/>
      </c>
      <c r="B195" t="str">
        <f t="shared" si="28"/>
        <v/>
      </c>
      <c r="C195" s="5">
        <f t="shared" si="29"/>
        <v>0</v>
      </c>
      <c r="D195" s="5" t="str">
        <f t="shared" si="24"/>
        <v/>
      </c>
      <c r="E195" s="5" t="str">
        <f t="shared" si="25"/>
        <v/>
      </c>
      <c r="F195" s="5">
        <f t="shared" si="26"/>
        <v>0</v>
      </c>
      <c r="G195" s="6">
        <f t="shared" si="27"/>
        <v>0</v>
      </c>
      <c r="H195" s="6">
        <f t="shared" si="32"/>
        <v>0</v>
      </c>
      <c r="I195" s="3"/>
      <c r="J195" s="3"/>
      <c r="K195" s="3" t="s">
        <v>15</v>
      </c>
      <c r="L195" s="3">
        <f t="shared" si="31"/>
        <v>189</v>
      </c>
      <c r="M195" s="3" t="str">
        <f t="shared" si="30"/>
        <v>B189</v>
      </c>
      <c r="N195" s="3"/>
      <c r="O195" s="3"/>
    </row>
    <row r="196" spans="1:15" ht="18" x14ac:dyDescent="0.35">
      <c r="A196" s="7" t="str">
        <f t="shared" si="23"/>
        <v/>
      </c>
      <c r="B196" t="str">
        <f t="shared" si="28"/>
        <v/>
      </c>
      <c r="C196" s="5">
        <f t="shared" si="29"/>
        <v>0</v>
      </c>
      <c r="D196" s="5" t="str">
        <f t="shared" si="24"/>
        <v/>
      </c>
      <c r="E196" s="5" t="str">
        <f t="shared" si="25"/>
        <v/>
      </c>
      <c r="F196" s="5">
        <f t="shared" si="26"/>
        <v>0</v>
      </c>
      <c r="G196" s="6">
        <f t="shared" si="27"/>
        <v>0</v>
      </c>
      <c r="H196" s="6">
        <f t="shared" si="32"/>
        <v>0</v>
      </c>
      <c r="I196" s="3"/>
      <c r="J196" s="3"/>
      <c r="K196" s="3" t="s">
        <v>15</v>
      </c>
      <c r="L196" s="3">
        <f t="shared" si="31"/>
        <v>190</v>
      </c>
      <c r="M196" s="3" t="str">
        <f t="shared" si="30"/>
        <v>B190</v>
      </c>
      <c r="N196" s="3"/>
      <c r="O196" s="3"/>
    </row>
    <row r="197" spans="1:15" ht="18" x14ac:dyDescent="0.35">
      <c r="A197" s="7" t="str">
        <f t="shared" si="23"/>
        <v/>
      </c>
      <c r="B197" t="str">
        <f t="shared" si="28"/>
        <v/>
      </c>
      <c r="C197" s="5">
        <f t="shared" si="29"/>
        <v>0</v>
      </c>
      <c r="D197" s="5" t="str">
        <f t="shared" si="24"/>
        <v/>
      </c>
      <c r="E197" s="5" t="str">
        <f t="shared" si="25"/>
        <v/>
      </c>
      <c r="F197" s="5">
        <f t="shared" si="26"/>
        <v>0</v>
      </c>
      <c r="G197" s="6">
        <f t="shared" si="27"/>
        <v>0</v>
      </c>
      <c r="H197" s="6">
        <f t="shared" si="32"/>
        <v>0</v>
      </c>
      <c r="I197" s="3"/>
      <c r="J197" s="3"/>
      <c r="K197" s="3" t="s">
        <v>15</v>
      </c>
      <c r="L197" s="3">
        <f t="shared" si="31"/>
        <v>191</v>
      </c>
      <c r="M197" s="3" t="str">
        <f t="shared" si="30"/>
        <v>B191</v>
      </c>
      <c r="N197" s="3"/>
      <c r="O197" s="3"/>
    </row>
    <row r="198" spans="1:15" ht="18" x14ac:dyDescent="0.35">
      <c r="A198" s="7" t="str">
        <f t="shared" si="23"/>
        <v/>
      </c>
      <c r="B198" t="str">
        <f t="shared" si="28"/>
        <v/>
      </c>
      <c r="C198" s="5">
        <f t="shared" si="29"/>
        <v>0</v>
      </c>
      <c r="D198" s="5" t="str">
        <f t="shared" si="24"/>
        <v/>
      </c>
      <c r="E198" s="5" t="str">
        <f t="shared" si="25"/>
        <v/>
      </c>
      <c r="F198" s="5">
        <f t="shared" si="26"/>
        <v>0</v>
      </c>
      <c r="G198" s="6">
        <f t="shared" si="27"/>
        <v>0</v>
      </c>
      <c r="H198" s="6">
        <f t="shared" si="32"/>
        <v>0</v>
      </c>
      <c r="I198" s="3"/>
      <c r="J198" s="3"/>
      <c r="K198" s="3" t="s">
        <v>15</v>
      </c>
      <c r="L198" s="3">
        <f t="shared" si="31"/>
        <v>192</v>
      </c>
      <c r="M198" s="3" t="str">
        <f t="shared" si="30"/>
        <v>B192</v>
      </c>
      <c r="N198" s="3"/>
      <c r="O198" s="3"/>
    </row>
    <row r="199" spans="1:15" ht="18" x14ac:dyDescent="0.35">
      <c r="A199" s="7" t="str">
        <f t="shared" si="23"/>
        <v/>
      </c>
      <c r="B199" t="str">
        <f t="shared" si="28"/>
        <v/>
      </c>
      <c r="C199" s="5">
        <f t="shared" si="29"/>
        <v>0</v>
      </c>
      <c r="D199" s="5" t="str">
        <f t="shared" si="24"/>
        <v/>
      </c>
      <c r="E199" s="5" t="str">
        <f t="shared" si="25"/>
        <v/>
      </c>
      <c r="F199" s="5">
        <f t="shared" si="26"/>
        <v>0</v>
      </c>
      <c r="G199" s="6">
        <f t="shared" si="27"/>
        <v>0</v>
      </c>
      <c r="H199" s="6">
        <f t="shared" si="32"/>
        <v>0</v>
      </c>
      <c r="I199" s="3"/>
      <c r="J199" s="3"/>
      <c r="K199" s="3" t="s">
        <v>15</v>
      </c>
      <c r="L199" s="3">
        <f t="shared" si="31"/>
        <v>193</v>
      </c>
      <c r="M199" s="3" t="str">
        <f t="shared" si="30"/>
        <v>B193</v>
      </c>
      <c r="N199" s="3"/>
      <c r="O199" s="3"/>
    </row>
    <row r="200" spans="1:15" ht="18" x14ac:dyDescent="0.35">
      <c r="A200" s="7" t="str">
        <f t="shared" si="23"/>
        <v/>
      </c>
      <c r="B200" t="str">
        <f t="shared" si="28"/>
        <v/>
      </c>
      <c r="C200" s="5">
        <f t="shared" si="29"/>
        <v>0</v>
      </c>
      <c r="D200" s="5" t="str">
        <f t="shared" si="24"/>
        <v/>
      </c>
      <c r="E200" s="5" t="str">
        <f t="shared" si="25"/>
        <v/>
      </c>
      <c r="F200" s="5">
        <f t="shared" si="26"/>
        <v>0</v>
      </c>
      <c r="G200" s="6">
        <f t="shared" si="27"/>
        <v>0</v>
      </c>
      <c r="H200" s="6">
        <f t="shared" si="32"/>
        <v>0</v>
      </c>
      <c r="I200" s="3"/>
      <c r="J200" s="3"/>
      <c r="K200" s="3" t="s">
        <v>15</v>
      </c>
      <c r="L200" s="3">
        <f t="shared" si="31"/>
        <v>194</v>
      </c>
      <c r="M200" s="3" t="str">
        <f t="shared" si="30"/>
        <v>B194</v>
      </c>
      <c r="N200" s="3"/>
      <c r="O200" s="3"/>
    </row>
    <row r="201" spans="1:15" ht="18" x14ac:dyDescent="0.35">
      <c r="A201" s="7" t="str">
        <f t="shared" si="23"/>
        <v/>
      </c>
      <c r="B201" t="str">
        <f t="shared" si="28"/>
        <v/>
      </c>
      <c r="C201" s="5">
        <f t="shared" si="29"/>
        <v>0</v>
      </c>
      <c r="D201" s="5" t="str">
        <f t="shared" si="24"/>
        <v/>
      </c>
      <c r="E201" s="5" t="str">
        <f t="shared" si="25"/>
        <v/>
      </c>
      <c r="F201" s="5">
        <f t="shared" si="26"/>
        <v>0</v>
      </c>
      <c r="G201" s="6">
        <f t="shared" si="27"/>
        <v>0</v>
      </c>
      <c r="H201" s="6">
        <f t="shared" si="32"/>
        <v>0</v>
      </c>
      <c r="I201" s="3"/>
      <c r="J201" s="3"/>
      <c r="K201" s="3" t="s">
        <v>15</v>
      </c>
      <c r="L201" s="3">
        <f t="shared" si="31"/>
        <v>195</v>
      </c>
      <c r="M201" s="3" t="str">
        <f t="shared" si="30"/>
        <v>B195</v>
      </c>
      <c r="N201" s="3"/>
      <c r="O201" s="3"/>
    </row>
    <row r="202" spans="1:15" ht="18" x14ac:dyDescent="0.35">
      <c r="A202" s="7" t="str">
        <f t="shared" si="23"/>
        <v/>
      </c>
      <c r="B202" t="str">
        <f t="shared" si="28"/>
        <v/>
      </c>
      <c r="C202" s="5">
        <f t="shared" si="29"/>
        <v>0</v>
      </c>
      <c r="D202" s="5" t="str">
        <f t="shared" si="24"/>
        <v/>
      </c>
      <c r="E202" s="5" t="str">
        <f t="shared" si="25"/>
        <v/>
      </c>
      <c r="F202" s="5">
        <f t="shared" si="26"/>
        <v>0</v>
      </c>
      <c r="G202" s="6">
        <f t="shared" si="27"/>
        <v>0</v>
      </c>
      <c r="H202" s="6">
        <f t="shared" si="32"/>
        <v>0</v>
      </c>
      <c r="I202" s="3"/>
      <c r="J202" s="3"/>
      <c r="K202" s="3" t="s">
        <v>15</v>
      </c>
      <c r="L202" s="3">
        <f t="shared" si="31"/>
        <v>196</v>
      </c>
      <c r="M202" s="3" t="str">
        <f t="shared" si="30"/>
        <v>B196</v>
      </c>
      <c r="N202" s="3"/>
      <c r="O202" s="3"/>
    </row>
    <row r="203" spans="1:15" ht="18" x14ac:dyDescent="0.35">
      <c r="A203" s="7" t="str">
        <f t="shared" si="23"/>
        <v/>
      </c>
      <c r="B203" t="str">
        <f t="shared" si="28"/>
        <v/>
      </c>
      <c r="C203" s="5">
        <f t="shared" si="29"/>
        <v>0</v>
      </c>
      <c r="D203" s="5" t="str">
        <f t="shared" si="24"/>
        <v/>
      </c>
      <c r="E203" s="5" t="str">
        <f t="shared" si="25"/>
        <v/>
      </c>
      <c r="F203" s="5">
        <f t="shared" si="26"/>
        <v>0</v>
      </c>
      <c r="G203" s="6">
        <f t="shared" si="27"/>
        <v>0</v>
      </c>
      <c r="H203" s="6">
        <f t="shared" si="32"/>
        <v>0</v>
      </c>
      <c r="I203" s="3"/>
      <c r="J203" s="3"/>
      <c r="K203" s="3" t="s">
        <v>15</v>
      </c>
      <c r="L203" s="3">
        <f t="shared" si="31"/>
        <v>197</v>
      </c>
      <c r="M203" s="3" t="str">
        <f t="shared" si="30"/>
        <v>B197</v>
      </c>
      <c r="N203" s="3"/>
      <c r="O203" s="3"/>
    </row>
    <row r="204" spans="1:15" ht="18" x14ac:dyDescent="0.35">
      <c r="A204" s="7" t="str">
        <f t="shared" si="23"/>
        <v/>
      </c>
      <c r="B204" t="str">
        <f t="shared" si="28"/>
        <v/>
      </c>
      <c r="C204" s="5">
        <f t="shared" si="29"/>
        <v>0</v>
      </c>
      <c r="D204" s="5" t="str">
        <f t="shared" si="24"/>
        <v/>
      </c>
      <c r="E204" s="5" t="str">
        <f t="shared" si="25"/>
        <v/>
      </c>
      <c r="F204" s="5">
        <f t="shared" si="26"/>
        <v>0</v>
      </c>
      <c r="G204" s="6">
        <f t="shared" si="27"/>
        <v>0</v>
      </c>
      <c r="H204" s="6">
        <f t="shared" si="32"/>
        <v>0</v>
      </c>
      <c r="I204" s="3"/>
      <c r="J204" s="3"/>
      <c r="K204" s="3" t="s">
        <v>15</v>
      </c>
      <c r="L204" s="3">
        <f t="shared" si="31"/>
        <v>198</v>
      </c>
      <c r="M204" s="3" t="str">
        <f t="shared" si="30"/>
        <v>B198</v>
      </c>
      <c r="N204" s="3"/>
      <c r="O204" s="3"/>
    </row>
    <row r="205" spans="1:15" ht="18" x14ac:dyDescent="0.35">
      <c r="A205" s="7" t="str">
        <f t="shared" si="23"/>
        <v/>
      </c>
      <c r="B205" t="str">
        <f t="shared" si="28"/>
        <v/>
      </c>
      <c r="C205" s="5">
        <f t="shared" si="29"/>
        <v>0</v>
      </c>
      <c r="D205" s="5" t="str">
        <f t="shared" si="24"/>
        <v/>
      </c>
      <c r="E205" s="5" t="str">
        <f t="shared" si="25"/>
        <v/>
      </c>
      <c r="F205" s="5">
        <f t="shared" si="26"/>
        <v>0</v>
      </c>
      <c r="G205" s="6">
        <f t="shared" si="27"/>
        <v>0</v>
      </c>
      <c r="H205" s="6">
        <f t="shared" ref="H205:H206" si="33">IF(AND(L214&gt;=$C$9,L214&lt;=$C$8,C205&gt;1),$F$4,0)</f>
        <v>0</v>
      </c>
      <c r="I205" s="3"/>
      <c r="J205" s="3"/>
      <c r="K205" s="3" t="s">
        <v>15</v>
      </c>
      <c r="L205" s="3">
        <f t="shared" si="31"/>
        <v>199</v>
      </c>
      <c r="M205" s="3" t="str">
        <f t="shared" si="30"/>
        <v>B199</v>
      </c>
      <c r="N205" s="3"/>
      <c r="O205" s="3"/>
    </row>
    <row r="206" spans="1:15" ht="18" x14ac:dyDescent="0.35">
      <c r="A206" s="7" t="str">
        <f t="shared" ref="A206:A231" si="34">IF(B206=$C$8,"Deceased",IF(B206=$C$9,"Retired",IF(OR(B206&lt;&gt;$C$8,B206&lt;&gt;$C$9),"")))</f>
        <v/>
      </c>
      <c r="B206" t="str">
        <f t="shared" si="28"/>
        <v/>
      </c>
      <c r="C206" s="5">
        <f t="shared" si="29"/>
        <v>0</v>
      </c>
      <c r="D206" s="5" t="str">
        <f t="shared" ref="D206:D226" si="35">IF(B206="","",(D205*(1+$C$7))+(G206*$C$6)-H206)</f>
        <v/>
      </c>
      <c r="E206" s="5" t="str">
        <f t="shared" ref="E206:E235" si="36">IF(G206*$C$6=0,"",G206*$C$6)</f>
        <v/>
      </c>
      <c r="F206" s="5">
        <f t="shared" ref="F206:F235" si="37">IF(B205&lt;&gt;"",D205*$C$7,0)</f>
        <v>0</v>
      </c>
      <c r="G206" s="6">
        <f t="shared" ref="G206:G209" si="38">IF(B206&lt;$C$9,G205*(1+$C$5),0)</f>
        <v>0</v>
      </c>
      <c r="H206" s="6">
        <f t="shared" si="33"/>
        <v>0</v>
      </c>
      <c r="I206" s="3"/>
      <c r="J206" s="3"/>
      <c r="K206" s="3" t="s">
        <v>15</v>
      </c>
      <c r="L206" s="3">
        <f t="shared" si="31"/>
        <v>200</v>
      </c>
      <c r="M206" s="3" t="str">
        <f t="shared" si="30"/>
        <v>B200</v>
      </c>
      <c r="N206" s="3"/>
      <c r="O206" s="3"/>
    </row>
    <row r="207" spans="1:15" ht="18" x14ac:dyDescent="0.35">
      <c r="A207" s="7" t="str">
        <f t="shared" si="34"/>
        <v/>
      </c>
      <c r="B207" t="str">
        <f t="shared" ref="B207:B235" si="39">IF(B206&lt;$C$8,B206+1,"")</f>
        <v/>
      </c>
      <c r="C207" s="5">
        <f t="shared" ref="C207:C235" si="40">IF(B207&lt;&gt;"",D206,0)</f>
        <v>0</v>
      </c>
      <c r="D207" s="5" t="str">
        <f t="shared" si="35"/>
        <v/>
      </c>
      <c r="E207" s="5" t="str">
        <f t="shared" si="36"/>
        <v/>
      </c>
      <c r="F207" s="5">
        <f t="shared" si="37"/>
        <v>0</v>
      </c>
      <c r="G207" s="6">
        <f t="shared" si="38"/>
        <v>0</v>
      </c>
      <c r="H207" s="6"/>
      <c r="I207" s="3"/>
      <c r="J207" s="3"/>
      <c r="K207" s="3" t="s">
        <v>15</v>
      </c>
      <c r="L207" s="3">
        <f t="shared" si="31"/>
        <v>201</v>
      </c>
      <c r="M207" s="3" t="str">
        <f t="shared" si="30"/>
        <v>B201</v>
      </c>
      <c r="N207" s="3"/>
      <c r="O207" s="3"/>
    </row>
    <row r="208" spans="1:15" ht="18" x14ac:dyDescent="0.35">
      <c r="A208" s="7" t="str">
        <f t="shared" si="34"/>
        <v/>
      </c>
      <c r="B208" t="str">
        <f t="shared" si="39"/>
        <v/>
      </c>
      <c r="C208" s="5">
        <f t="shared" si="40"/>
        <v>0</v>
      </c>
      <c r="D208" s="5" t="str">
        <f t="shared" si="35"/>
        <v/>
      </c>
      <c r="E208" s="5" t="str">
        <f t="shared" si="36"/>
        <v/>
      </c>
      <c r="F208" s="5">
        <f t="shared" si="37"/>
        <v>0</v>
      </c>
      <c r="G208" s="6">
        <f t="shared" si="38"/>
        <v>0</v>
      </c>
      <c r="H208" s="6"/>
      <c r="I208" s="3"/>
      <c r="J208" s="3"/>
      <c r="K208" s="3" t="s">
        <v>15</v>
      </c>
      <c r="L208" s="3">
        <f t="shared" si="31"/>
        <v>202</v>
      </c>
      <c r="M208" s="3" t="str">
        <f t="shared" si="30"/>
        <v>B202</v>
      </c>
      <c r="N208" s="3"/>
      <c r="O208" s="3"/>
    </row>
    <row r="209" spans="1:15" ht="18" x14ac:dyDescent="0.35">
      <c r="A209" s="7" t="str">
        <f t="shared" si="34"/>
        <v/>
      </c>
      <c r="B209" t="str">
        <f t="shared" si="39"/>
        <v/>
      </c>
      <c r="C209" s="5">
        <f t="shared" si="40"/>
        <v>0</v>
      </c>
      <c r="D209" s="5" t="str">
        <f t="shared" si="35"/>
        <v/>
      </c>
      <c r="E209" s="5" t="str">
        <f t="shared" si="36"/>
        <v/>
      </c>
      <c r="F209" s="5">
        <f t="shared" si="37"/>
        <v>0</v>
      </c>
      <c r="G209" s="6">
        <f t="shared" si="38"/>
        <v>0</v>
      </c>
      <c r="H209" s="6"/>
      <c r="I209" s="3"/>
      <c r="J209" s="3"/>
      <c r="K209" s="3" t="s">
        <v>15</v>
      </c>
      <c r="L209" s="3">
        <f t="shared" si="31"/>
        <v>203</v>
      </c>
      <c r="M209" s="3" t="str">
        <f t="shared" ref="M209:M233" si="41">IF(L209&lt;&gt;"",_xlfn.CONCAT(K209:L209),"")</f>
        <v>B203</v>
      </c>
      <c r="N209" s="3"/>
      <c r="O209" s="3"/>
    </row>
    <row r="210" spans="1:15" ht="18" x14ac:dyDescent="0.35">
      <c r="A210" s="7" t="str">
        <f t="shared" si="34"/>
        <v/>
      </c>
      <c r="B210" t="str">
        <f t="shared" si="39"/>
        <v/>
      </c>
      <c r="C210" s="5">
        <f t="shared" si="40"/>
        <v>0</v>
      </c>
      <c r="D210" s="5" t="str">
        <f t="shared" si="35"/>
        <v/>
      </c>
      <c r="E210" s="5" t="str">
        <f t="shared" si="36"/>
        <v/>
      </c>
      <c r="F210" s="5">
        <f t="shared" si="37"/>
        <v>0</v>
      </c>
      <c r="G210" s="6"/>
      <c r="H210" s="6"/>
      <c r="I210" s="3"/>
      <c r="J210" s="3"/>
      <c r="K210" s="3" t="s">
        <v>15</v>
      </c>
      <c r="L210" s="3">
        <f t="shared" si="31"/>
        <v>204</v>
      </c>
      <c r="M210" s="3" t="str">
        <f t="shared" si="41"/>
        <v>B204</v>
      </c>
      <c r="N210" s="3"/>
      <c r="O210" s="3"/>
    </row>
    <row r="211" spans="1:15" ht="18" x14ac:dyDescent="0.35">
      <c r="A211" s="7" t="str">
        <f t="shared" si="34"/>
        <v/>
      </c>
      <c r="B211" t="str">
        <f t="shared" si="39"/>
        <v/>
      </c>
      <c r="C211" s="5">
        <f t="shared" si="40"/>
        <v>0</v>
      </c>
      <c r="D211" s="5" t="str">
        <f t="shared" si="35"/>
        <v/>
      </c>
      <c r="E211" s="5" t="str">
        <f t="shared" si="36"/>
        <v/>
      </c>
      <c r="F211" s="5">
        <f t="shared" si="37"/>
        <v>0</v>
      </c>
      <c r="G211" s="6"/>
      <c r="H211" s="6"/>
      <c r="I211" s="3"/>
      <c r="J211" s="3"/>
      <c r="K211" s="3" t="s">
        <v>15</v>
      </c>
      <c r="L211" s="3">
        <f t="shared" si="31"/>
        <v>205</v>
      </c>
      <c r="M211" s="3" t="str">
        <f t="shared" si="41"/>
        <v>B205</v>
      </c>
      <c r="N211" s="3"/>
      <c r="O211" s="3"/>
    </row>
    <row r="212" spans="1:15" ht="18" x14ac:dyDescent="0.35">
      <c r="A212" s="7" t="str">
        <f t="shared" si="34"/>
        <v/>
      </c>
      <c r="B212" t="str">
        <f t="shared" si="39"/>
        <v/>
      </c>
      <c r="C212" s="5">
        <f t="shared" si="40"/>
        <v>0</v>
      </c>
      <c r="D212" s="5" t="str">
        <f t="shared" si="35"/>
        <v/>
      </c>
      <c r="E212" s="5" t="str">
        <f t="shared" si="36"/>
        <v/>
      </c>
      <c r="F212" s="5">
        <f t="shared" si="37"/>
        <v>0</v>
      </c>
      <c r="G212" s="6"/>
      <c r="H212" s="6"/>
      <c r="I212" s="3"/>
      <c r="J212" s="3"/>
      <c r="K212" s="3" t="s">
        <v>15</v>
      </c>
      <c r="L212" s="3">
        <f t="shared" si="31"/>
        <v>206</v>
      </c>
      <c r="M212" s="3" t="str">
        <f t="shared" si="41"/>
        <v>B206</v>
      </c>
      <c r="N212" s="3"/>
      <c r="O212" s="3"/>
    </row>
    <row r="213" spans="1:15" ht="18" x14ac:dyDescent="0.35">
      <c r="A213" s="7" t="str">
        <f t="shared" si="34"/>
        <v/>
      </c>
      <c r="B213" t="str">
        <f t="shared" si="39"/>
        <v/>
      </c>
      <c r="C213" s="5">
        <f t="shared" si="40"/>
        <v>0</v>
      </c>
      <c r="D213" s="5" t="str">
        <f t="shared" si="35"/>
        <v/>
      </c>
      <c r="E213" s="5" t="str">
        <f t="shared" si="36"/>
        <v/>
      </c>
      <c r="F213" s="5">
        <f t="shared" si="37"/>
        <v>0</v>
      </c>
      <c r="G213" s="6"/>
      <c r="H213" s="6"/>
      <c r="I213" s="3"/>
      <c r="J213" s="3"/>
      <c r="K213" s="3" t="s">
        <v>15</v>
      </c>
      <c r="L213" s="3">
        <f t="shared" si="31"/>
        <v>207</v>
      </c>
      <c r="M213" s="3" t="str">
        <f t="shared" si="41"/>
        <v>B207</v>
      </c>
      <c r="N213" s="3"/>
      <c r="O213" s="3"/>
    </row>
    <row r="214" spans="1:15" ht="18" x14ac:dyDescent="0.35">
      <c r="A214" s="7" t="str">
        <f t="shared" si="34"/>
        <v/>
      </c>
      <c r="B214" t="str">
        <f t="shared" si="39"/>
        <v/>
      </c>
      <c r="C214" s="5">
        <f t="shared" si="40"/>
        <v>0</v>
      </c>
      <c r="D214" s="5" t="str">
        <f t="shared" si="35"/>
        <v/>
      </c>
      <c r="E214" s="5" t="str">
        <f t="shared" si="36"/>
        <v/>
      </c>
      <c r="F214" s="5">
        <f t="shared" si="37"/>
        <v>0</v>
      </c>
      <c r="G214" s="6"/>
      <c r="H214" s="6"/>
      <c r="I214" s="3"/>
      <c r="J214" s="3"/>
      <c r="K214" s="3" t="s">
        <v>15</v>
      </c>
      <c r="L214" s="3">
        <f t="shared" si="31"/>
        <v>208</v>
      </c>
      <c r="M214" s="3" t="str">
        <f t="shared" si="41"/>
        <v>B208</v>
      </c>
      <c r="N214" s="3"/>
      <c r="O214" s="3"/>
    </row>
    <row r="215" spans="1:15" ht="18" x14ac:dyDescent="0.35">
      <c r="A215" s="7" t="str">
        <f t="shared" si="34"/>
        <v/>
      </c>
      <c r="B215" t="str">
        <f t="shared" si="39"/>
        <v/>
      </c>
      <c r="C215" s="5">
        <f t="shared" si="40"/>
        <v>0</v>
      </c>
      <c r="D215" s="5" t="str">
        <f t="shared" si="35"/>
        <v/>
      </c>
      <c r="E215" s="5" t="str">
        <f t="shared" si="36"/>
        <v/>
      </c>
      <c r="F215" s="5">
        <f t="shared" si="37"/>
        <v>0</v>
      </c>
      <c r="G215" s="6"/>
      <c r="H215" s="6"/>
      <c r="K215" s="3" t="s">
        <v>15</v>
      </c>
      <c r="L215" s="3">
        <f t="shared" si="31"/>
        <v>209</v>
      </c>
      <c r="M215" s="3" t="str">
        <f t="shared" si="41"/>
        <v>B209</v>
      </c>
      <c r="N215" s="3"/>
      <c r="O215" s="3"/>
    </row>
    <row r="216" spans="1:15" ht="18" x14ac:dyDescent="0.35">
      <c r="A216" s="7" t="str">
        <f t="shared" si="34"/>
        <v/>
      </c>
      <c r="B216" t="str">
        <f t="shared" si="39"/>
        <v/>
      </c>
      <c r="C216" s="5">
        <f t="shared" si="40"/>
        <v>0</v>
      </c>
      <c r="D216" s="5" t="str">
        <f t="shared" si="35"/>
        <v/>
      </c>
      <c r="E216" s="5" t="str">
        <f t="shared" si="36"/>
        <v/>
      </c>
      <c r="F216" s="5">
        <f t="shared" si="37"/>
        <v>0</v>
      </c>
      <c r="G216" s="6"/>
      <c r="H216" s="6"/>
      <c r="K216" s="3" t="s">
        <v>15</v>
      </c>
      <c r="L216" s="3">
        <f t="shared" ref="L216:L233" si="42">L215+1</f>
        <v>210</v>
      </c>
      <c r="M216" s="3" t="str">
        <f t="shared" si="41"/>
        <v>B210</v>
      </c>
      <c r="N216" s="3"/>
      <c r="O216" s="3"/>
    </row>
    <row r="217" spans="1:15" ht="18" x14ac:dyDescent="0.35">
      <c r="A217" s="7" t="str">
        <f t="shared" si="34"/>
        <v/>
      </c>
      <c r="B217" t="str">
        <f t="shared" si="39"/>
        <v/>
      </c>
      <c r="C217" s="5">
        <f t="shared" si="40"/>
        <v>0</v>
      </c>
      <c r="D217" s="5" t="str">
        <f t="shared" si="35"/>
        <v/>
      </c>
      <c r="E217" s="5" t="str">
        <f t="shared" si="36"/>
        <v/>
      </c>
      <c r="F217" s="5">
        <f t="shared" si="37"/>
        <v>0</v>
      </c>
      <c r="G217" s="6"/>
      <c r="H217" s="6"/>
      <c r="K217" s="3" t="s">
        <v>15</v>
      </c>
      <c r="L217" s="3">
        <f t="shared" si="42"/>
        <v>211</v>
      </c>
      <c r="M217" s="3" t="str">
        <f t="shared" si="41"/>
        <v>B211</v>
      </c>
      <c r="N217" s="3"/>
      <c r="O217" s="3"/>
    </row>
    <row r="218" spans="1:15" ht="18" x14ac:dyDescent="0.35">
      <c r="A218" s="7" t="str">
        <f t="shared" si="34"/>
        <v/>
      </c>
      <c r="B218" t="str">
        <f t="shared" si="39"/>
        <v/>
      </c>
      <c r="C218" s="5">
        <f t="shared" si="40"/>
        <v>0</v>
      </c>
      <c r="D218" s="5" t="str">
        <f t="shared" si="35"/>
        <v/>
      </c>
      <c r="E218" s="5" t="str">
        <f t="shared" si="36"/>
        <v/>
      </c>
      <c r="F218" s="5">
        <f t="shared" si="37"/>
        <v>0</v>
      </c>
      <c r="G218" s="6"/>
      <c r="H218" s="6"/>
      <c r="K218" s="3" t="s">
        <v>15</v>
      </c>
      <c r="L218" s="3">
        <f t="shared" si="42"/>
        <v>212</v>
      </c>
      <c r="M218" s="3" t="str">
        <f t="shared" si="41"/>
        <v>B212</v>
      </c>
      <c r="N218" s="3"/>
      <c r="O218" s="3"/>
    </row>
    <row r="219" spans="1:15" ht="18" x14ac:dyDescent="0.35">
      <c r="A219" s="7" t="str">
        <f t="shared" si="34"/>
        <v/>
      </c>
      <c r="B219" t="str">
        <f t="shared" si="39"/>
        <v/>
      </c>
      <c r="C219" s="5">
        <f t="shared" si="40"/>
        <v>0</v>
      </c>
      <c r="D219" s="5" t="str">
        <f t="shared" si="35"/>
        <v/>
      </c>
      <c r="E219" s="5" t="str">
        <f t="shared" si="36"/>
        <v/>
      </c>
      <c r="F219" s="5">
        <f t="shared" si="37"/>
        <v>0</v>
      </c>
      <c r="G219" s="6"/>
      <c r="H219" s="6"/>
      <c r="K219" s="3" t="s">
        <v>15</v>
      </c>
      <c r="L219" s="3">
        <f t="shared" si="42"/>
        <v>213</v>
      </c>
      <c r="M219" s="3" t="str">
        <f t="shared" si="41"/>
        <v>B213</v>
      </c>
      <c r="N219" s="3"/>
      <c r="O219" s="3"/>
    </row>
    <row r="220" spans="1:15" ht="18" x14ac:dyDescent="0.35">
      <c r="A220" s="7" t="str">
        <f t="shared" si="34"/>
        <v/>
      </c>
      <c r="B220" t="str">
        <f t="shared" si="39"/>
        <v/>
      </c>
      <c r="C220" s="5">
        <f t="shared" si="40"/>
        <v>0</v>
      </c>
      <c r="D220" s="5" t="str">
        <f t="shared" si="35"/>
        <v/>
      </c>
      <c r="E220" s="5" t="str">
        <f t="shared" si="36"/>
        <v/>
      </c>
      <c r="F220" s="5">
        <f t="shared" si="37"/>
        <v>0</v>
      </c>
      <c r="G220" s="6"/>
      <c r="H220" s="6"/>
      <c r="K220" s="3" t="s">
        <v>15</v>
      </c>
      <c r="L220" s="3">
        <f t="shared" si="42"/>
        <v>214</v>
      </c>
      <c r="M220" s="3" t="str">
        <f t="shared" si="41"/>
        <v>B214</v>
      </c>
      <c r="N220" s="3"/>
      <c r="O220" s="3"/>
    </row>
    <row r="221" spans="1:15" ht="18" x14ac:dyDescent="0.35">
      <c r="A221" s="7" t="str">
        <f t="shared" si="34"/>
        <v/>
      </c>
      <c r="B221" t="str">
        <f t="shared" si="39"/>
        <v/>
      </c>
      <c r="C221" s="5">
        <f t="shared" si="40"/>
        <v>0</v>
      </c>
      <c r="D221" s="5" t="str">
        <f t="shared" si="35"/>
        <v/>
      </c>
      <c r="E221" s="5" t="str">
        <f t="shared" si="36"/>
        <v/>
      </c>
      <c r="F221" s="5">
        <f t="shared" si="37"/>
        <v>0</v>
      </c>
      <c r="G221" s="6"/>
      <c r="H221" s="6"/>
      <c r="K221" s="3" t="s">
        <v>15</v>
      </c>
      <c r="L221" s="3">
        <f t="shared" si="42"/>
        <v>215</v>
      </c>
      <c r="M221" s="3" t="str">
        <f t="shared" si="41"/>
        <v>B215</v>
      </c>
      <c r="N221" s="3"/>
      <c r="O221" s="3"/>
    </row>
    <row r="222" spans="1:15" ht="18" x14ac:dyDescent="0.35">
      <c r="A222" s="7" t="str">
        <f t="shared" si="34"/>
        <v/>
      </c>
      <c r="B222" t="str">
        <f t="shared" si="39"/>
        <v/>
      </c>
      <c r="C222" s="5">
        <f t="shared" si="40"/>
        <v>0</v>
      </c>
      <c r="D222" s="5" t="str">
        <f t="shared" si="35"/>
        <v/>
      </c>
      <c r="E222" s="5" t="str">
        <f t="shared" si="36"/>
        <v/>
      </c>
      <c r="F222" s="5">
        <f t="shared" si="37"/>
        <v>0</v>
      </c>
      <c r="G222" s="6"/>
      <c r="H222" s="6"/>
      <c r="K222" s="3" t="s">
        <v>15</v>
      </c>
      <c r="L222" s="3">
        <f t="shared" si="42"/>
        <v>216</v>
      </c>
      <c r="M222" s="3" t="str">
        <f t="shared" si="41"/>
        <v>B216</v>
      </c>
      <c r="N222" s="3"/>
      <c r="O222" s="3"/>
    </row>
    <row r="223" spans="1:15" ht="18" x14ac:dyDescent="0.35">
      <c r="A223" s="7" t="str">
        <f t="shared" si="34"/>
        <v/>
      </c>
      <c r="B223" t="str">
        <f t="shared" si="39"/>
        <v/>
      </c>
      <c r="C223" s="5">
        <f t="shared" si="40"/>
        <v>0</v>
      </c>
      <c r="D223" s="5" t="str">
        <f t="shared" si="35"/>
        <v/>
      </c>
      <c r="E223" s="5" t="str">
        <f t="shared" si="36"/>
        <v/>
      </c>
      <c r="F223" s="5">
        <f t="shared" si="37"/>
        <v>0</v>
      </c>
      <c r="G223" s="6"/>
      <c r="H223" s="6"/>
      <c r="K223" s="3" t="s">
        <v>15</v>
      </c>
      <c r="L223" s="3">
        <f t="shared" si="42"/>
        <v>217</v>
      </c>
      <c r="M223" s="3" t="str">
        <f t="shared" si="41"/>
        <v>B217</v>
      </c>
      <c r="N223" s="3"/>
      <c r="O223" s="3"/>
    </row>
    <row r="224" spans="1:15" ht="18" x14ac:dyDescent="0.35">
      <c r="A224" s="7" t="str">
        <f t="shared" si="34"/>
        <v/>
      </c>
      <c r="B224" t="str">
        <f t="shared" si="39"/>
        <v/>
      </c>
      <c r="C224" s="5">
        <f t="shared" si="40"/>
        <v>0</v>
      </c>
      <c r="D224" s="5" t="str">
        <f t="shared" si="35"/>
        <v/>
      </c>
      <c r="E224" s="5" t="str">
        <f t="shared" si="36"/>
        <v/>
      </c>
      <c r="F224" s="5">
        <f t="shared" si="37"/>
        <v>0</v>
      </c>
      <c r="G224" s="6"/>
      <c r="H224" s="6"/>
      <c r="K224" s="3" t="s">
        <v>15</v>
      </c>
      <c r="L224" s="3">
        <f t="shared" si="42"/>
        <v>218</v>
      </c>
      <c r="M224" s="3" t="str">
        <f t="shared" si="41"/>
        <v>B218</v>
      </c>
      <c r="N224" s="3"/>
      <c r="O224" s="3"/>
    </row>
    <row r="225" spans="1:15" ht="18" x14ac:dyDescent="0.35">
      <c r="A225" s="7" t="str">
        <f t="shared" si="34"/>
        <v/>
      </c>
      <c r="B225" t="str">
        <f t="shared" si="39"/>
        <v/>
      </c>
      <c r="C225" s="5">
        <f t="shared" si="40"/>
        <v>0</v>
      </c>
      <c r="D225" s="5" t="str">
        <f t="shared" si="35"/>
        <v/>
      </c>
      <c r="E225" s="5" t="str">
        <f t="shared" si="36"/>
        <v/>
      </c>
      <c r="F225" s="5">
        <f t="shared" si="37"/>
        <v>0</v>
      </c>
      <c r="G225" s="6"/>
      <c r="H225" s="6"/>
      <c r="K225" s="3" t="s">
        <v>15</v>
      </c>
      <c r="L225" s="3">
        <f t="shared" si="42"/>
        <v>219</v>
      </c>
      <c r="M225" s="3" t="str">
        <f t="shared" si="41"/>
        <v>B219</v>
      </c>
      <c r="N225" s="3"/>
      <c r="O225" s="3"/>
    </row>
    <row r="226" spans="1:15" ht="18" x14ac:dyDescent="0.35">
      <c r="A226" s="7" t="str">
        <f t="shared" si="34"/>
        <v/>
      </c>
      <c r="B226" t="str">
        <f t="shared" si="39"/>
        <v/>
      </c>
      <c r="C226" s="5">
        <f t="shared" si="40"/>
        <v>0</v>
      </c>
      <c r="D226" s="5" t="str">
        <f t="shared" si="35"/>
        <v/>
      </c>
      <c r="E226" s="5" t="str">
        <f t="shared" si="36"/>
        <v/>
      </c>
      <c r="F226" s="5">
        <f t="shared" si="37"/>
        <v>0</v>
      </c>
      <c r="G226" s="6"/>
      <c r="H226" s="6"/>
      <c r="K226" s="3" t="s">
        <v>15</v>
      </c>
      <c r="L226" s="3">
        <f t="shared" si="42"/>
        <v>220</v>
      </c>
      <c r="M226" s="3" t="str">
        <f t="shared" si="41"/>
        <v>B220</v>
      </c>
      <c r="N226" s="3"/>
      <c r="O226" s="3"/>
    </row>
    <row r="227" spans="1:15" ht="18" x14ac:dyDescent="0.35">
      <c r="A227" s="7" t="str">
        <f t="shared" si="34"/>
        <v/>
      </c>
      <c r="B227" t="str">
        <f t="shared" si="39"/>
        <v/>
      </c>
      <c r="C227" s="5">
        <f t="shared" si="40"/>
        <v>0</v>
      </c>
      <c r="D227" s="5"/>
      <c r="E227" s="5" t="str">
        <f t="shared" si="36"/>
        <v/>
      </c>
      <c r="F227" s="5">
        <f t="shared" si="37"/>
        <v>0</v>
      </c>
      <c r="G227" s="6"/>
      <c r="H227" s="6"/>
      <c r="K227" s="3" t="s">
        <v>15</v>
      </c>
      <c r="L227" s="3">
        <f t="shared" si="42"/>
        <v>221</v>
      </c>
      <c r="M227" s="3" t="str">
        <f t="shared" si="41"/>
        <v>B221</v>
      </c>
      <c r="N227" s="3"/>
      <c r="O227" s="3"/>
    </row>
    <row r="228" spans="1:15" ht="18" x14ac:dyDescent="0.35">
      <c r="A228" s="7" t="str">
        <f t="shared" si="34"/>
        <v/>
      </c>
      <c r="B228" t="str">
        <f t="shared" si="39"/>
        <v/>
      </c>
      <c r="C228" s="5">
        <f t="shared" si="40"/>
        <v>0</v>
      </c>
      <c r="D228" s="5"/>
      <c r="E228" s="5" t="str">
        <f t="shared" si="36"/>
        <v/>
      </c>
      <c r="F228" s="5">
        <f t="shared" si="37"/>
        <v>0</v>
      </c>
      <c r="G228" s="6"/>
      <c r="H228" s="6"/>
      <c r="K228" s="3" t="s">
        <v>15</v>
      </c>
      <c r="L228" s="3">
        <f t="shared" si="42"/>
        <v>222</v>
      </c>
      <c r="M228" s="3" t="str">
        <f t="shared" si="41"/>
        <v>B222</v>
      </c>
      <c r="N228" s="3"/>
      <c r="O228" s="3"/>
    </row>
    <row r="229" spans="1:15" ht="18" x14ac:dyDescent="0.35">
      <c r="A229" s="7" t="str">
        <f t="shared" si="34"/>
        <v/>
      </c>
      <c r="B229" t="str">
        <f t="shared" si="39"/>
        <v/>
      </c>
      <c r="C229" s="5">
        <f t="shared" si="40"/>
        <v>0</v>
      </c>
      <c r="D229" s="5"/>
      <c r="E229" s="5" t="str">
        <f t="shared" si="36"/>
        <v/>
      </c>
      <c r="F229" s="5">
        <f t="shared" si="37"/>
        <v>0</v>
      </c>
      <c r="G229" s="6"/>
      <c r="H229" s="6"/>
      <c r="K229" s="3" t="s">
        <v>15</v>
      </c>
      <c r="L229" s="3">
        <f t="shared" si="42"/>
        <v>223</v>
      </c>
      <c r="M229" s="3" t="str">
        <f t="shared" si="41"/>
        <v>B223</v>
      </c>
      <c r="N229" s="3"/>
      <c r="O229" s="3"/>
    </row>
    <row r="230" spans="1:15" ht="18" x14ac:dyDescent="0.35">
      <c r="A230" s="7" t="str">
        <f t="shared" si="34"/>
        <v/>
      </c>
      <c r="B230" t="str">
        <f t="shared" si="39"/>
        <v/>
      </c>
      <c r="C230" s="5">
        <f t="shared" si="40"/>
        <v>0</v>
      </c>
      <c r="D230" s="5"/>
      <c r="E230" s="5" t="str">
        <f t="shared" si="36"/>
        <v/>
      </c>
      <c r="F230" s="5">
        <f t="shared" si="37"/>
        <v>0</v>
      </c>
      <c r="G230" s="6"/>
      <c r="H230" s="6"/>
      <c r="K230" s="3" t="s">
        <v>15</v>
      </c>
      <c r="L230" s="3">
        <f t="shared" si="42"/>
        <v>224</v>
      </c>
      <c r="M230" s="3" t="str">
        <f>IF(L230&lt;&gt;"",_xlfn.CONCAT(K230:L230),"")</f>
        <v>B224</v>
      </c>
      <c r="N230" s="3"/>
      <c r="O230" s="3"/>
    </row>
    <row r="231" spans="1:15" ht="18" x14ac:dyDescent="0.35">
      <c r="A231" s="7" t="str">
        <f t="shared" si="34"/>
        <v/>
      </c>
      <c r="B231" t="str">
        <f t="shared" si="39"/>
        <v/>
      </c>
      <c r="C231" s="5">
        <f t="shared" si="40"/>
        <v>0</v>
      </c>
      <c r="D231" s="5"/>
      <c r="E231" s="5" t="str">
        <f t="shared" si="36"/>
        <v/>
      </c>
      <c r="F231" s="5">
        <f t="shared" si="37"/>
        <v>0</v>
      </c>
      <c r="G231" s="6"/>
      <c r="H231" s="6"/>
      <c r="K231" s="3" t="s">
        <v>15</v>
      </c>
      <c r="L231" s="3">
        <f t="shared" si="42"/>
        <v>225</v>
      </c>
      <c r="M231" s="3" t="str">
        <f t="shared" si="41"/>
        <v>B225</v>
      </c>
      <c r="N231" s="3"/>
      <c r="O231" s="3"/>
    </row>
    <row r="232" spans="1:15" x14ac:dyDescent="0.3">
      <c r="B232" t="str">
        <f t="shared" si="39"/>
        <v/>
      </c>
      <c r="C232" s="5">
        <f t="shared" si="40"/>
        <v>0</v>
      </c>
      <c r="D232" s="5"/>
      <c r="E232" s="5" t="str">
        <f t="shared" si="36"/>
        <v/>
      </c>
      <c r="F232" s="5">
        <f t="shared" si="37"/>
        <v>0</v>
      </c>
      <c r="G232" s="6"/>
      <c r="H232" s="6"/>
      <c r="K232" s="3" t="s">
        <v>15</v>
      </c>
      <c r="L232" s="3">
        <f t="shared" si="42"/>
        <v>226</v>
      </c>
      <c r="M232" s="3" t="str">
        <f t="shared" si="41"/>
        <v>B226</v>
      </c>
      <c r="N232" s="3"/>
      <c r="O232" s="3"/>
    </row>
    <row r="233" spans="1:15" x14ac:dyDescent="0.3">
      <c r="B233" t="str">
        <f t="shared" si="39"/>
        <v/>
      </c>
      <c r="C233" s="5">
        <f t="shared" si="40"/>
        <v>0</v>
      </c>
      <c r="D233" s="5"/>
      <c r="E233" s="5" t="str">
        <f t="shared" si="36"/>
        <v/>
      </c>
      <c r="F233" s="5">
        <f t="shared" si="37"/>
        <v>0</v>
      </c>
      <c r="G233" s="6"/>
      <c r="H233" s="6"/>
      <c r="K233" s="3" t="s">
        <v>15</v>
      </c>
      <c r="L233" s="3">
        <f t="shared" si="42"/>
        <v>227</v>
      </c>
      <c r="M233" s="3" t="str">
        <f t="shared" si="41"/>
        <v>B227</v>
      </c>
      <c r="N233" s="3"/>
      <c r="O233" s="3"/>
    </row>
    <row r="234" spans="1:15" x14ac:dyDescent="0.3">
      <c r="B234" t="str">
        <f t="shared" si="39"/>
        <v/>
      </c>
      <c r="C234" s="5">
        <f t="shared" si="40"/>
        <v>0</v>
      </c>
      <c r="D234" s="5"/>
      <c r="E234" s="5" t="str">
        <f t="shared" si="36"/>
        <v/>
      </c>
      <c r="F234" s="5">
        <f t="shared" si="37"/>
        <v>0</v>
      </c>
      <c r="G234" s="6"/>
      <c r="H234" s="6"/>
    </row>
    <row r="235" spans="1:15" x14ac:dyDescent="0.3">
      <c r="B235" t="str">
        <f t="shared" si="39"/>
        <v/>
      </c>
      <c r="C235" s="5">
        <f t="shared" si="40"/>
        <v>0</v>
      </c>
      <c r="D235" s="5"/>
      <c r="E235" s="5" t="str">
        <f t="shared" si="36"/>
        <v/>
      </c>
      <c r="F235" s="5">
        <f t="shared" si="37"/>
        <v>0</v>
      </c>
      <c r="G235" s="5"/>
      <c r="H235" s="5"/>
    </row>
  </sheetData>
  <conditionalFormatting sqref="D15:E234 B13:E14 B15:C235 F13:F235 G13:H234">
    <cfRule type="cellIs" dxfId="1" priority="4" operator="equal">
      <formula>0</formula>
    </cfRule>
  </conditionalFormatting>
  <conditionalFormatting sqref="F15:F235 B13:I233">
    <cfRule type="cellIs" dxfId="0" priority="2" operator="lessThan">
      <formula>0</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Retirement Planning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SPQR</dc:creator>
  <cp:lastModifiedBy>SPQR</cp:lastModifiedBy>
  <dcterms:created xsi:type="dcterms:W3CDTF">2021-10-22T14:20:18Z</dcterms:created>
  <dcterms:modified xsi:type="dcterms:W3CDTF">2022-11-27T21:52:42Z</dcterms:modified>
</cp:coreProperties>
</file>